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07bd8327943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ACHING DASHBOARD" sheetId="1" r:id="R22d53e22b8694dff"/>
    <x:sheet xmlns:r="http://schemas.openxmlformats.org/officeDocument/2006/relationships" name="AGENT PERFORMANCE" sheetId="2" r:id="R2fe69051c15844d7"/>
    <x:sheet xmlns:r="http://schemas.openxmlformats.org/officeDocument/2006/relationships" name="COACHING LOG" sheetId="3" r:id="Ra9fae7ba875b478f"/>
    <x:sheet xmlns:r="http://schemas.openxmlformats.org/officeDocument/2006/relationships" name="30-DAY ACTION PLANS" sheetId="4" r:id="Rc80ad3c72e4c42de"/>
    <x:sheet xmlns:r="http://schemas.openxmlformats.org/officeDocument/2006/relationships" name="IMPROVEMENT TRACKER" sheetId="5" r:id="R68b75c4ab54345b8"/>
    <x:sheet xmlns:r="http://schemas.openxmlformats.org/officeDocument/2006/relationships" name="SETTINGS &amp; GUIDE" sheetId="6" r:id="R95599e0178a64e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0.0%"/>
    <x:numFmt numFmtId="202" formatCode="mmm d, yyyy"/>
  </x:numFmts>
  <x:fonts count="4">
    <x:font>
      <x:sz val="11"/>
      <x:name val="Carlito"/>
    </x:font>
    <x:font>
      <x:b/>
      <x:sz val="17"/>
      <x:color rgb="FFFFFFFF"/>
      <x:name val="Carlito"/>
    </x:font>
    <x:font>
      <x:sz val="11"/>
      <x:color rgb="FF14243A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4243A"/>
      </x:patternFill>
    </x:fill>
    <x:fill>
      <x:patternFill patternType="solid">
        <x:fgColor rgb="FFEAF1F8"/>
      </x:patternFill>
    </x:fill>
    <x:fill>
      <x:patternFill patternType="solid">
        <x:fgColor rgb="FF2363A0"/>
      </x:patternFill>
    </x:fill>
  </x:fills>
  <x:borders count="2">
    <x:border/>
    <x:border/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144914637f4c70" /><Relationship Type="http://schemas.openxmlformats.org/officeDocument/2006/relationships/theme" Target="/xl/theme/theme1.xml" Id="R6b7dcfb54cc243eb" /><Relationship Type="http://schemas.openxmlformats.org/officeDocument/2006/relationships/sharedStrings" Target="/xl/sharedStrings.xml" Id="Rad3441107e2b4b20" /><Relationship Type="http://schemas.openxmlformats.org/officeDocument/2006/relationships/worksheet" Target="/xl/worksheets/sheet1.xml" Id="R22d53e22b8694dff" /><Relationship Type="http://schemas.openxmlformats.org/officeDocument/2006/relationships/worksheet" Target="/xl/worksheets/sheet2.xml" Id="R2fe69051c15844d7" /><Relationship Type="http://schemas.openxmlformats.org/officeDocument/2006/relationships/worksheet" Target="/xl/worksheets/sheet3.xml" Id="Ra9fae7ba875b478f" /><Relationship Type="http://schemas.openxmlformats.org/officeDocument/2006/relationships/worksheet" Target="/xl/worksheets/sheet4.xml" Id="Rc80ad3c72e4c42de" /><Relationship Type="http://schemas.openxmlformats.org/officeDocument/2006/relationships/worksheet" Target="/xl/worksheets/sheet5.xml" Id="R68b75c4ab54345b8" /><Relationship Type="http://schemas.openxmlformats.org/officeDocument/2006/relationships/worksheet" Target="/xl/worksheets/sheet6.xml" Id="R95599e0178a64ed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ec6f5f45a224cb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Coaching Plan Status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'COACHING DASHBOARD'!$F$6:$F$9</c:f>
              <c:strCache>
                <c:ptCount val="0"/>
              </c:strCache>
            </c:strRef>
          </c:cat>
          <c:val>
            <c:numRef>
              <c:f>'COACHING DASHBOARD'!$G$6:$G$9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11</xdr:row>
      <xdr:rowOff>0</xdr:rowOff>
    </xdr:from>
    <xdr:to>
      <xdr:col>10</xdr:col>
      <xdr:colOff>0</xdr:colOff>
      <xdr:row>26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ec6f5f45a224cb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7a081eea248490b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20" hidden="0" customWidth="1"/>
    <x:col min="4" max="4" width="17" hidden="0" customWidth="1"/>
    <x:col min="5" max="5" width="5" hidden="0" customWidth="1"/>
    <x:col min="6" max="6" width="23" hidden="0" customWidth="1"/>
    <x:col min="7" max="7" width="18" hidden="0" customWidth="1"/>
    <x:col min="8" max="8" width="16" hidden="0" customWidth="1"/>
    <x:col min="9" max="9" width="15" hidden="0" customWidth="1"/>
    <x:col min="10" max="10" width="14" hidden="0" customWidth="1"/>
  </x:cols>
  <x:sheetData>
    <x:row r="1" ht="26" customHeight="1">
      <x:c r="A1" s="3" t="str">
        <x:v>TEAM COACHING | 30-DAY PERFORMANCE MANAGEMENT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6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</x:row>
    <x:row r="3">
      <x:c r="A3" s="7" t="str">
        <x:v>Portfolio demonstration • 8 team leaders / 124 fictional agents • all results simulated</x:v>
      </x:c>
      <x:c r="B3" s="7"/>
      <x:c r="C3" s="7"/>
      <x:c r="D3" s="7"/>
      <x:c r="E3" s="7"/>
      <x:c r="F3" s="7"/>
      <x:c r="G3" s="7"/>
      <x:c r="H3" s="7"/>
      <x:c r="I3" s="7"/>
      <x:c r="J3" s="7"/>
    </x:row>
    <x:row r="5">
      <x:c r="A5" s="11" t="str">
        <x:v>KEY METRIC</x:v>
      </x:c>
      <x:c r="B5" s="11" t="str">
        <x:v>VALUE</x:v>
      </x:c>
      <x:c r="F5" s="11" t="str">
        <x:v>COACHING STATUS</x:v>
      </x:c>
      <x:c r="G5" s="11" t="str">
        <x:v>COUNT</x:v>
      </x:c>
    </x:row>
    <x:row r="6">
      <x:c r="A6" t="str">
        <x:v>Agents monitored</x:v>
      </x:c>
      <x:c r="B6" t="n">
        <x:v>124</x:v>
      </x:c>
      <x:c r="F6" t="str">
        <x:v>Not Started</x:v>
      </x:c>
      <x:c r="G6" t="n">
        <x:f>COUNTIF('30-DAY ACTION PLANS'!I6:I41,F6)</x:f>
        <x:v>7</x:v>
      </x:c>
    </x:row>
    <x:row r="7">
      <x:c r="A7" t="str">
        <x:v>Coaching plans</x:v>
      </x:c>
      <x:c r="B7" t="n">
        <x:f>COUNTA('30-DAY ACTION PLANS'!A6:A41)</x:f>
        <x:v>36</x:v>
      </x:c>
      <x:c r="F7" t="str">
        <x:v>In Progress</x:v>
      </x:c>
      <x:c r="G7" t="n">
        <x:f>COUNTIF('30-DAY ACTION PLANS'!I6:I41,F7)</x:f>
        <x:v>15</x:v>
      </x:c>
    </x:row>
    <x:row r="8">
      <x:c r="A8" t="str">
        <x:v>Completed plans</x:v>
      </x:c>
      <x:c r="B8" t="n">
        <x:f>COUNTIF('30-DAY ACTION PLANS'!I6:I41,"Completed")</x:f>
        <x:v>7</x:v>
      </x:c>
      <x:c r="F8" t="str">
        <x:v>At Risk</x:v>
      </x:c>
      <x:c r="G8" t="n">
        <x:f>COUNTIF('30-DAY ACTION PLANS'!I6:I41,F8)</x:f>
        <x:v>7</x:v>
      </x:c>
    </x:row>
    <x:row r="9">
      <x:c r="A9" t="str">
        <x:v>At-risk plans</x:v>
      </x:c>
      <x:c r="B9" t="n">
        <x:f>COUNTIF('30-DAY ACTION PLANS'!I6:I41,"At Risk")</x:f>
        <x:v>7</x:v>
      </x:c>
      <x:c r="F9" t="str">
        <x:v>Completed</x:v>
      </x:c>
      <x:c r="G9" t="n">
        <x:f>COUNTIF('30-DAY ACTION PLANS'!I6:I41,F9)</x:f>
        <x:v>7</x:v>
      </x:c>
    </x:row>
    <x:row r="10">
      <x:c r="A10" t="str">
        <x:v>Goals met</x:v>
      </x:c>
      <x:c r="B10" t="n">
        <x:f>COUNTIF('IMPROVEMENT TRACKER'!I6:I41,"Yes")</x:f>
        <x:v>20</x:v>
      </x:c>
      <x:c r="F10" t="str">
        <x:v>Total</x:v>
      </x:c>
      <x:c r="G10" t="n">
        <x:f>SUM(G6:G9)</x:f>
        <x:v>36</x:v>
      </x:c>
    </x:row>
    <x:row r="13">
      <x:c r="A13" s="11" t="str">
        <x:v>TEAM LEADER</x:v>
      </x:c>
      <x:c r="B13" s="11" t="str">
        <x:v>AGENTS</x:v>
      </x:c>
      <x:c r="C13" s="11" t="str">
        <x:v>COACHING PLANS</x:v>
      </x:c>
      <x:c r="D13" s="11" t="str">
        <x:v>AT RISK</x:v>
      </x:c>
    </x:row>
    <x:row r="14">
      <x:c r="A14" t="str">
        <x:v>TL 01</x:v>
      </x:c>
      <x:c r="B14" t="n">
        <x:f>COUNTIF('AGENT PERFORMANCE'!C6:C129,A14)</x:f>
        <x:v>16</x:v>
      </x:c>
      <x:c r="C14" t="n">
        <x:f>COUNTIF('30-DAY ACTION PLANS'!C6:C41,A14)</x:f>
        <x:v>6</x:v>
      </x:c>
      <x:c r="D14" t="n">
        <x:f>COUNTIFS('30-DAY ACTION PLANS'!C6:C41,A14,'30-DAY ACTION PLANS'!I6:I41,"At Risk")</x:f>
        <x:v>1</x:v>
      </x:c>
    </x:row>
    <x:row r="15">
      <x:c r="A15" t="str">
        <x:v>TL 02</x:v>
      </x:c>
      <x:c r="B15" t="n">
        <x:f>COUNTIF('AGENT PERFORMANCE'!C6:C129,A15)</x:f>
        <x:v>15</x:v>
      </x:c>
      <x:c r="C15" t="n">
        <x:f>COUNTIF('30-DAY ACTION PLANS'!C6:C41,A15)</x:f>
        <x:v>5</x:v>
      </x:c>
      <x:c r="D15" t="n">
        <x:f>COUNTIFS('30-DAY ACTION PLANS'!C6:C41,A15,'30-DAY ACTION PLANS'!I6:I41,"At Risk")</x:f>
        <x:v>1</x:v>
      </x:c>
    </x:row>
    <x:row r="16">
      <x:c r="A16" t="str">
        <x:v>TL 03</x:v>
      </x:c>
      <x:c r="B16" t="n">
        <x:f>COUNTIF('AGENT PERFORMANCE'!C6:C129,A16)</x:f>
        <x:v>17</x:v>
      </x:c>
      <x:c r="C16" t="n">
        <x:f>COUNTIF('30-DAY ACTION PLANS'!C6:C41,A16)</x:f>
        <x:v>5</x:v>
      </x:c>
      <x:c r="D16" t="n">
        <x:f>COUNTIFS('30-DAY ACTION PLANS'!C6:C41,A16,'30-DAY ACTION PLANS'!I6:I41,"At Risk")</x:f>
        <x:v>1</x:v>
      </x:c>
    </x:row>
    <x:row r="17">
      <x:c r="A17" t="str">
        <x:v>TL 04</x:v>
      </x:c>
      <x:c r="B17" t="n">
        <x:f>COUNTIF('AGENT PERFORMANCE'!C6:C129,A17)</x:f>
        <x:v>14</x:v>
      </x:c>
      <x:c r="C17" t="n">
        <x:f>COUNTIF('30-DAY ACTION PLANS'!C6:C41,A17)</x:f>
        <x:v>5</x:v>
      </x:c>
      <x:c r="D17" t="n">
        <x:f>COUNTIFS('30-DAY ACTION PLANS'!C6:C41,A17,'30-DAY ACTION PLANS'!I6:I41,"At Risk")</x:f>
        <x:v>1</x:v>
      </x:c>
    </x:row>
    <x:row r="18">
      <x:c r="A18" t="str">
        <x:v>TL 05</x:v>
      </x:c>
      <x:c r="B18" t="n">
        <x:f>COUNTIF('AGENT PERFORMANCE'!C6:C129,A18)</x:f>
        <x:v>16</x:v>
      </x:c>
      <x:c r="C18" t="n">
        <x:f>COUNTIF('30-DAY ACTION PLANS'!C6:C41,A18)</x:f>
        <x:v>5</x:v>
      </x:c>
      <x:c r="D18" t="n">
        <x:f>COUNTIFS('30-DAY ACTION PLANS'!C6:C41,A18,'30-DAY ACTION PLANS'!I6:I41,"At Risk")</x:f>
        <x:v>1</x:v>
      </x:c>
    </x:row>
    <x:row r="19">
      <x:c r="A19" t="str">
        <x:v>TL 06</x:v>
      </x:c>
      <x:c r="B19" t="n">
        <x:f>COUNTIF('AGENT PERFORMANCE'!C6:C129,A19)</x:f>
        <x:v>15</x:v>
      </x:c>
      <x:c r="C19" t="n">
        <x:f>COUNTIF('30-DAY ACTION PLANS'!C6:C41,A19)</x:f>
        <x:v>5</x:v>
      </x:c>
      <x:c r="D19" t="n">
        <x:f>COUNTIFS('30-DAY ACTION PLANS'!C6:C41,A19,'30-DAY ACTION PLANS'!I6:I41,"At Risk")</x:f>
        <x:v>1</x:v>
      </x:c>
    </x:row>
    <x:row r="20">
      <x:c r="A20" t="str">
        <x:v>TL 07</x:v>
      </x:c>
      <x:c r="B20" t="n">
        <x:f>COUNTIF('AGENT PERFORMANCE'!C6:C129,A20)</x:f>
        <x:v>16</x:v>
      </x:c>
      <x:c r="C20" t="n">
        <x:f>COUNTIF('30-DAY ACTION PLANS'!C6:C41,A20)</x:f>
        <x:v>5</x:v>
      </x:c>
      <x:c r="D20" t="n">
        <x:f>COUNTIFS('30-DAY ACTION PLANS'!C6:C41,A20,'30-DAY ACTION PLANS'!I6:I41,"At Risk")</x:f>
        <x:v>1</x:v>
      </x:c>
    </x:row>
    <x:row r="21">
      <x:c r="A21" t="str">
        <x:v>TL 08</x:v>
      </x:c>
      <x:c r="B21" t="n">
        <x:f>COUNTIF('AGENT PERFORMANCE'!C6:C129,A21)</x:f>
        <x:v>15</x:v>
      </x:c>
      <x:c r="C21" t="n">
        <x:f>COUNTIF('30-DAY ACTION PLANS'!C6:C41,A21)</x:f>
        <x:v>0</x:v>
      </x:c>
      <x:c r="D21" t="n">
        <x:f>COUNTIFS('30-DAY ACTION PLANS'!C6:C41,A21,'30-DAY ACTION PLANS'!I6:I41,"At Risk")</x:f>
        <x:v>0</x:v>
      </x:c>
    </x:row>
  </x:sheetData>
  <x:mergeCells>
    <x:mergeCell ref="A1:J2"/>
    <x:mergeCell ref="A3:J3"/>
  </x:mergeCells>
  <x:pageMargins left="0.7" right="0.7" top="0.75" bottom="0.75" header="0.3" footer="0.3"/>
  <x:drawing xmlns:r="http://schemas.openxmlformats.org/officeDocument/2006/relationships" r:id="R87a081eea248490b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20" hidden="0" customWidth="1"/>
    <x:col min="3" max="3" width="18" hidden="0" customWidth="1"/>
    <x:col min="4" max="4" width="14" hidden="0" customWidth="1"/>
    <x:col min="5" max="5" width="14" hidden="0" customWidth="1"/>
    <x:col min="6" max="6" width="16" hidden="0" customWidth="1"/>
    <x:col min="7" max="7" width="15" hidden="0" customWidth="1"/>
    <x:col min="8" max="8" width="19" hidden="0" customWidth="1"/>
    <x:col min="9" max="9" width="18" hidden="0" customWidth="1"/>
    <x:col min="10" max="10" width="16" hidden="0" customWidth="1"/>
  </x:cols>
  <x:sheetData>
    <x:row r="1" ht="25" customHeight="1">
      <x:c r="A1" s="3" t="str">
        <x:v>AGENT PERFORMANCE BASELINE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5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</x:row>
    <x:row r="3" ht="27" customHeight="1">
      <x:c r="A3" s="7" t="str">
        <x:v>124 fictional agents • 8 team leaders • baseline performance before coaching</x:v>
      </x:c>
      <x:c r="B3" s="7"/>
      <x:c r="C3" s="7"/>
      <x:c r="D3" s="7"/>
      <x:c r="E3" s="7"/>
      <x:c r="F3" s="7"/>
      <x:c r="G3" s="7"/>
      <x:c r="H3" s="7"/>
      <x:c r="I3" s="7"/>
      <x:c r="J3" s="7"/>
    </x:row>
    <x:row r="5" ht="29" customHeight="1">
      <x:c r="A5" s="12" t="str">
        <x:v>Agent ID</x:v>
      </x:c>
      <x:c r="B5" s="12" t="str">
        <x:v>Agent</x:v>
      </x:c>
      <x:c r="C5" s="12" t="str">
        <x:v>Team Leader</x:v>
      </x:c>
      <x:c r="D5" s="12" t="str">
        <x:v>CSAT</x:v>
      </x:c>
      <x:c r="E5" s="12" t="str">
        <x:v>Quality</x:v>
      </x:c>
      <x:c r="F5" s="12" t="str">
        <x:v>AHT (sec)</x:v>
      </x:c>
      <x:c r="G5" s="12" t="str">
        <x:v>Attendance</x:v>
      </x:c>
      <x:c r="H5" s="12" t="str">
        <x:v>Resolution Rate</x:v>
      </x:c>
      <x:c r="I5" s="12" t="str">
        <x:v>Missed Targets</x:v>
      </x:c>
      <x:c r="J5" s="12" t="str">
        <x:v>Priority</x:v>
      </x:c>
    </x:row>
    <x:row r="6" ht="20" customHeight="1">
      <x:c r="A6" t="str">
        <x:v>AG-001</x:v>
      </x:c>
      <x:c r="B6" t="str">
        <x:v>Agent 001</x:v>
      </x:c>
      <x:c r="C6" t="str">
        <x:v>TL 01</x:v>
      </x:c>
      <x:c r="D6" s="18" t="n">
        <x:v>0.916</x:v>
      </x:c>
      <x:c r="E6" s="18" t="n">
        <x:v>0.939</x:v>
      </x:c>
      <x:c r="F6" t="n">
        <x:v>536</x:v>
      </x:c>
      <x:c r="G6" s="18" t="n">
        <x:v>0.912</x:v>
      </x:c>
      <x:c r="H6" s="18" t="n">
        <x:v>0.792</x:v>
      </x:c>
      <x:c r="I6" t="n">
        <x:f>IF(D6&lt;'SETTINGS &amp; GUIDE'!$B$6,1,0)+IF(E6&lt;'SETTINGS &amp; GUIDE'!$B$7,1,0)+IF(F6&gt;'SETTINGS &amp; GUIDE'!$B$8,1,0)+IF(G6&lt;'SETTINGS &amp; GUIDE'!$B$9,1,0)+IF(H6&lt;'SETTINGS &amp; GUIDE'!$B$10,1,0)</x:f>
        <x:v>3</x:v>
      </x:c>
      <x:c r="J6" t="str">
        <x:f>IF(I6&gt;=3,"High",IF(I6&gt;=1,"Medium","On Track"))</x:f>
        <x:v>High</x:v>
      </x:c>
    </x:row>
    <x:row r="7">
      <x:c r="A7" t="str">
        <x:v>AG-002</x:v>
      </x:c>
      <x:c r="B7" t="str">
        <x:v>Agent 002</x:v>
      </x:c>
      <x:c r="C7" t="str">
        <x:v>TL 01</x:v>
      </x:c>
      <x:c r="D7" s="18" t="n">
        <x:v>0.953</x:v>
      </x:c>
      <x:c r="E7" s="18" t="n">
        <x:v>0.877</x:v>
      </x:c>
      <x:c r="F7" t="n">
        <x:v>580</x:v>
      </x:c>
      <x:c r="G7" s="18" t="n">
        <x:v>0.982</x:v>
      </x:c>
      <x:c r="H7" s="18" t="n">
        <x:v>0.857</x:v>
      </x:c>
      <x:c r="I7" t="n">
        <x:f>IF(D7&lt;'SETTINGS &amp; GUIDE'!$B$6,1,0)+IF(E7&lt;'SETTINGS &amp; GUIDE'!$B$7,1,0)+IF(F7&gt;'SETTINGS &amp; GUIDE'!$B$8,1,0)+IF(G7&lt;'SETTINGS &amp; GUIDE'!$B$9,1,0)+IF(H7&lt;'SETTINGS &amp; GUIDE'!$B$10,1,0)</x:f>
        <x:v>3</x:v>
      </x:c>
      <x:c r="J7" t="str">
        <x:f>IF(I7&gt;=3,"High",IF(I7&gt;=1,"Medium","On Track"))</x:f>
        <x:v>High</x:v>
      </x:c>
    </x:row>
    <x:row r="8">
      <x:c r="A8" t="str">
        <x:v>AG-003</x:v>
      </x:c>
      <x:c r="B8" t="str">
        <x:v>Agent 003</x:v>
      </x:c>
      <x:c r="C8" t="str">
        <x:v>TL 01</x:v>
      </x:c>
      <x:c r="D8" s="18" t="n">
        <x:v>0.832</x:v>
      </x:c>
      <x:c r="E8" s="18" t="n">
        <x:v>0.861</x:v>
      </x:c>
      <x:c r="F8" t="n">
        <x:v>426</x:v>
      </x:c>
      <x:c r="G8" s="18" t="n">
        <x:v>0.97</x:v>
      </x:c>
      <x:c r="H8" s="18" t="n">
        <x:v>0.901</x:v>
      </x:c>
      <x:c r="I8" t="n">
        <x:f>IF(D8&lt;'SETTINGS &amp; GUIDE'!$B$6,1,0)+IF(E8&lt;'SETTINGS &amp; GUIDE'!$B$7,1,0)+IF(F8&gt;'SETTINGS &amp; GUIDE'!$B$8,1,0)+IF(G8&lt;'SETTINGS &amp; GUIDE'!$B$9,1,0)+IF(H8&lt;'SETTINGS &amp; GUIDE'!$B$10,1,0)</x:f>
        <x:v>2</x:v>
      </x:c>
      <x:c r="J8" t="str">
        <x:f>IF(I8&gt;=3,"High",IF(I8&gt;=1,"Medium","On Track"))</x:f>
        <x:v>Medium</x:v>
      </x:c>
    </x:row>
    <x:row r="9">
      <x:c r="A9" t="str">
        <x:v>AG-004</x:v>
      </x:c>
      <x:c r="B9" t="str">
        <x:v>Agent 004</x:v>
      </x:c>
      <x:c r="C9" t="str">
        <x:v>TL 01</x:v>
      </x:c>
      <x:c r="D9" s="18" t="n">
        <x:v>0.917</x:v>
      </x:c>
      <x:c r="E9" s="18" t="n">
        <x:v>0.924</x:v>
      </x:c>
      <x:c r="F9" t="n">
        <x:v>607</x:v>
      </x:c>
      <x:c r="G9" s="18" t="n">
        <x:v>0.975</x:v>
      </x:c>
      <x:c r="H9" s="18" t="n">
        <x:v>0.921</x:v>
      </x:c>
      <x:c r="I9" t="n">
        <x:f>IF(D9&lt;'SETTINGS &amp; GUIDE'!$B$6,1,0)+IF(E9&lt;'SETTINGS &amp; GUIDE'!$B$7,1,0)+IF(F9&gt;'SETTINGS &amp; GUIDE'!$B$8,1,0)+IF(G9&lt;'SETTINGS &amp; GUIDE'!$B$9,1,0)+IF(H9&lt;'SETTINGS &amp; GUIDE'!$B$10,1,0)</x:f>
        <x:v>1</x:v>
      </x:c>
      <x:c r="J9" t="str">
        <x:f>IF(I9&gt;=3,"High",IF(I9&gt;=1,"Medium","On Track"))</x:f>
        <x:v>Medium</x:v>
      </x:c>
    </x:row>
    <x:row r="10">
      <x:c r="A10" t="str">
        <x:v>AG-005</x:v>
      </x:c>
      <x:c r="B10" t="str">
        <x:v>Agent 005</x:v>
      </x:c>
      <x:c r="C10" t="str">
        <x:v>TL 01</x:v>
      </x:c>
      <x:c r="D10" s="18" t="n">
        <x:v>0.918</x:v>
      </x:c>
      <x:c r="E10" s="18" t="n">
        <x:v>0.989</x:v>
      </x:c>
      <x:c r="F10" t="n">
        <x:v>396</x:v>
      </x:c>
      <x:c r="G10" s="18" t="n">
        <x:v>0.983</x:v>
      </x:c>
      <x:c r="H10" s="18" t="n">
        <x:v>0.935</x:v>
      </x:c>
      <x:c r="I10" t="n">
        <x:f>IF(D10&lt;'SETTINGS &amp; GUIDE'!$B$6,1,0)+IF(E10&lt;'SETTINGS &amp; GUIDE'!$B$7,1,0)+IF(F10&gt;'SETTINGS &amp; GUIDE'!$B$8,1,0)+IF(G10&lt;'SETTINGS &amp; GUIDE'!$B$9,1,0)+IF(H10&lt;'SETTINGS &amp; GUIDE'!$B$10,1,0)</x:f>
        <x:v>0</x:v>
      </x:c>
      <x:c r="J10" t="str">
        <x:f>IF(I10&gt;=3,"High",IF(I10&gt;=1,"Medium","On Track"))</x:f>
        <x:v>On Track</x:v>
      </x:c>
    </x:row>
    <x:row r="11">
      <x:c r="A11" t="str">
        <x:v>AG-006</x:v>
      </x:c>
      <x:c r="B11" t="str">
        <x:v>Agent 006</x:v>
      </x:c>
      <x:c r="C11" t="str">
        <x:v>TL 01</x:v>
      </x:c>
      <x:c r="D11" s="18" t="n">
        <x:v>0.88</x:v>
      </x:c>
      <x:c r="E11" s="18" t="n">
        <x:v>0.843</x:v>
      </x:c>
      <x:c r="F11" t="n">
        <x:v>562</x:v>
      </x:c>
      <x:c r="G11" s="18" t="n">
        <x:v>0.957</x:v>
      </x:c>
      <x:c r="H11" s="18" t="n">
        <x:v>0.823</x:v>
      </x:c>
      <x:c r="I11" t="n">
        <x:f>IF(D11&lt;'SETTINGS &amp; GUIDE'!$B$6,1,0)+IF(E11&lt;'SETTINGS &amp; GUIDE'!$B$7,1,0)+IF(F11&gt;'SETTINGS &amp; GUIDE'!$B$8,1,0)+IF(G11&lt;'SETTINGS &amp; GUIDE'!$B$9,1,0)+IF(H11&lt;'SETTINGS &amp; GUIDE'!$B$10,1,0)</x:f>
        <x:v>5</x:v>
      </x:c>
      <x:c r="J11" t="str">
        <x:f>IF(I11&gt;=3,"High",IF(I11&gt;=1,"Medium","On Track"))</x:f>
        <x:v>High</x:v>
      </x:c>
    </x:row>
    <x:row r="12">
      <x:c r="A12" t="str">
        <x:v>AG-007</x:v>
      </x:c>
      <x:c r="B12" t="str">
        <x:v>Agent 007</x:v>
      </x:c>
      <x:c r="C12" t="str">
        <x:v>TL 01</x:v>
      </x:c>
      <x:c r="D12" s="18" t="n">
        <x:v>0.951</x:v>
      </x:c>
      <x:c r="E12" s="18" t="n">
        <x:v>0.844</x:v>
      </x:c>
      <x:c r="F12" t="n">
        <x:v>590</x:v>
      </x:c>
      <x:c r="G12" s="18" t="n">
        <x:v>0.973</x:v>
      </x:c>
      <x:c r="H12" s="18" t="n">
        <x:v>0.953</x:v>
      </x:c>
      <x:c r="I12" t="n">
        <x:f>IF(D12&lt;'SETTINGS &amp; GUIDE'!$B$6,1,0)+IF(E12&lt;'SETTINGS &amp; GUIDE'!$B$7,1,0)+IF(F12&gt;'SETTINGS &amp; GUIDE'!$B$8,1,0)+IF(G12&lt;'SETTINGS &amp; GUIDE'!$B$9,1,0)+IF(H12&lt;'SETTINGS &amp; GUIDE'!$B$10,1,0)</x:f>
        <x:v>2</x:v>
      </x:c>
      <x:c r="J12" t="str">
        <x:f>IF(I12&gt;=3,"High",IF(I12&gt;=1,"Medium","On Track"))</x:f>
        <x:v>Medium</x:v>
      </x:c>
    </x:row>
    <x:row r="13">
      <x:c r="A13" t="str">
        <x:v>AG-008</x:v>
      </x:c>
      <x:c r="B13" t="str">
        <x:v>Agent 008</x:v>
      </x:c>
      <x:c r="C13" t="str">
        <x:v>TL 01</x:v>
      </x:c>
      <x:c r="D13" s="18" t="n">
        <x:v>0.947</x:v>
      </x:c>
      <x:c r="E13" s="18" t="n">
        <x:v>0.826</x:v>
      </x:c>
      <x:c r="F13" t="n">
        <x:v>433</x:v>
      </x:c>
      <x:c r="G13" s="18" t="n">
        <x:v>0.909</x:v>
      </x:c>
      <x:c r="H13" s="18" t="n">
        <x:v>0.914</x:v>
      </x:c>
      <x:c r="I13" t="n">
        <x:f>IF(D13&lt;'SETTINGS &amp; GUIDE'!$B$6,1,0)+IF(E13&lt;'SETTINGS &amp; GUIDE'!$B$7,1,0)+IF(F13&gt;'SETTINGS &amp; GUIDE'!$B$8,1,0)+IF(G13&lt;'SETTINGS &amp; GUIDE'!$B$9,1,0)+IF(H13&lt;'SETTINGS &amp; GUIDE'!$B$10,1,0)</x:f>
        <x:v>2</x:v>
      </x:c>
      <x:c r="J13" t="str">
        <x:f>IF(I13&gt;=3,"High",IF(I13&gt;=1,"Medium","On Track"))</x:f>
        <x:v>Medium</x:v>
      </x:c>
    </x:row>
    <x:row r="14">
      <x:c r="A14" t="str">
        <x:v>AG-009</x:v>
      </x:c>
      <x:c r="B14" t="str">
        <x:v>Agent 009</x:v>
      </x:c>
      <x:c r="C14" t="str">
        <x:v>TL 01</x:v>
      </x:c>
      <x:c r="D14" s="18" t="n">
        <x:v>0.836</x:v>
      </x:c>
      <x:c r="E14" s="18" t="n">
        <x:v>0.99</x:v>
      </x:c>
      <x:c r="F14" t="n">
        <x:v>478</x:v>
      </x:c>
      <x:c r="G14" s="18" t="n">
        <x:v>0.997</x:v>
      </x:c>
      <x:c r="H14" s="18" t="n">
        <x:v>0.904</x:v>
      </x:c>
      <x:c r="I14" t="n">
        <x:f>IF(D14&lt;'SETTINGS &amp; GUIDE'!$B$6,1,0)+IF(E14&lt;'SETTINGS &amp; GUIDE'!$B$7,1,0)+IF(F14&gt;'SETTINGS &amp; GUIDE'!$B$8,1,0)+IF(G14&lt;'SETTINGS &amp; GUIDE'!$B$9,1,0)+IF(H14&lt;'SETTINGS &amp; GUIDE'!$B$10,1,0)</x:f>
        <x:v>1</x:v>
      </x:c>
      <x:c r="J14" t="str">
        <x:f>IF(I14&gt;=3,"High",IF(I14&gt;=1,"Medium","On Track"))</x:f>
        <x:v>Medium</x:v>
      </x:c>
    </x:row>
    <x:row r="15">
      <x:c r="A15" t="str">
        <x:v>AG-010</x:v>
      </x:c>
      <x:c r="B15" t="str">
        <x:v>Agent 010</x:v>
      </x:c>
      <x:c r="C15" t="str">
        <x:v>TL 01</x:v>
      </x:c>
      <x:c r="D15" s="18" t="n">
        <x:v>0.875</x:v>
      </x:c>
      <x:c r="E15" s="18" t="n">
        <x:v>0.846</x:v>
      </x:c>
      <x:c r="F15" t="n">
        <x:v>602</x:v>
      </x:c>
      <x:c r="G15" s="18" t="n">
        <x:v>0.897</x:v>
      </x:c>
      <x:c r="H15" s="18" t="n">
        <x:v>0.969</x:v>
      </x:c>
      <x:c r="I15" t="n">
        <x:f>IF(D15&lt;'SETTINGS &amp; GUIDE'!$B$6,1,0)+IF(E15&lt;'SETTINGS &amp; GUIDE'!$B$7,1,0)+IF(F15&gt;'SETTINGS &amp; GUIDE'!$B$8,1,0)+IF(G15&lt;'SETTINGS &amp; GUIDE'!$B$9,1,0)+IF(H15&lt;'SETTINGS &amp; GUIDE'!$B$10,1,0)</x:f>
        <x:v>4</x:v>
      </x:c>
      <x:c r="J15" t="str">
        <x:f>IF(I15&gt;=3,"High",IF(I15&gt;=1,"Medium","On Track"))</x:f>
        <x:v>High</x:v>
      </x:c>
    </x:row>
    <x:row r="16">
      <x:c r="A16" t="str">
        <x:v>AG-011</x:v>
      </x:c>
      <x:c r="B16" t="str">
        <x:v>Agent 011</x:v>
      </x:c>
      <x:c r="C16" t="str">
        <x:v>TL 01</x:v>
      </x:c>
      <x:c r="D16" s="18" t="n">
        <x:v>0.963</x:v>
      </x:c>
      <x:c r="E16" s="18" t="n">
        <x:v>0.899</x:v>
      </x:c>
      <x:c r="F16" t="n">
        <x:v>396</x:v>
      </x:c>
      <x:c r="G16" s="18" t="n">
        <x:v>0.93</x:v>
      </x:c>
      <x:c r="H16" s="18" t="n">
        <x:v>0.928</x:v>
      </x:c>
      <x:c r="I16" t="n">
        <x:f>IF(D16&lt;'SETTINGS &amp; GUIDE'!$B$6,1,0)+IF(E16&lt;'SETTINGS &amp; GUIDE'!$B$7,1,0)+IF(F16&gt;'SETTINGS &amp; GUIDE'!$B$8,1,0)+IF(G16&lt;'SETTINGS &amp; GUIDE'!$B$9,1,0)+IF(H16&lt;'SETTINGS &amp; GUIDE'!$B$10,1,0)</x:f>
        <x:v>2</x:v>
      </x:c>
      <x:c r="J16" t="str">
        <x:f>IF(I16&gt;=3,"High",IF(I16&gt;=1,"Medium","On Track"))</x:f>
        <x:v>Medium</x:v>
      </x:c>
    </x:row>
    <x:row r="17">
      <x:c r="A17" t="str">
        <x:v>AG-012</x:v>
      </x:c>
      <x:c r="B17" t="str">
        <x:v>Agent 012</x:v>
      </x:c>
      <x:c r="C17" t="str">
        <x:v>TL 01</x:v>
      </x:c>
      <x:c r="D17" s="18" t="n">
        <x:v>0.817</x:v>
      </x:c>
      <x:c r="E17" s="18" t="n">
        <x:v>0.881</x:v>
      </x:c>
      <x:c r="F17" t="n">
        <x:v>654</x:v>
      </x:c>
      <x:c r="G17" s="18" t="n">
        <x:v>0.897</x:v>
      </x:c>
      <x:c r="H17" s="18" t="n">
        <x:v>0.827</x:v>
      </x:c>
      <x:c r="I17" t="n">
        <x:f>IF(D17&lt;'SETTINGS &amp; GUIDE'!$B$6,1,0)+IF(E17&lt;'SETTINGS &amp; GUIDE'!$B$7,1,0)+IF(F17&gt;'SETTINGS &amp; GUIDE'!$B$8,1,0)+IF(G17&lt;'SETTINGS &amp; GUIDE'!$B$9,1,0)+IF(H17&lt;'SETTINGS &amp; GUIDE'!$B$10,1,0)</x:f>
        <x:v>5</x:v>
      </x:c>
      <x:c r="J17" t="str">
        <x:f>IF(I17&gt;=3,"High",IF(I17&gt;=1,"Medium","On Track"))</x:f>
        <x:v>High</x:v>
      </x:c>
    </x:row>
    <x:row r="18">
      <x:c r="A18" t="str">
        <x:v>AG-013</x:v>
      </x:c>
      <x:c r="B18" t="str">
        <x:v>Agent 013</x:v>
      </x:c>
      <x:c r="C18" t="str">
        <x:v>TL 01</x:v>
      </x:c>
      <x:c r="D18" s="18" t="n">
        <x:v>0.824</x:v>
      </x:c>
      <x:c r="E18" s="18" t="n">
        <x:v>0.945</x:v>
      </x:c>
      <x:c r="F18" t="n">
        <x:v>436</x:v>
      </x:c>
      <x:c r="G18" s="18" t="n">
        <x:v>0.927</x:v>
      </x:c>
      <x:c r="H18" s="18" t="n">
        <x:v>0.925</x:v>
      </x:c>
      <x:c r="I18" t="n">
        <x:f>IF(D18&lt;'SETTINGS &amp; GUIDE'!$B$6,1,0)+IF(E18&lt;'SETTINGS &amp; GUIDE'!$B$7,1,0)+IF(F18&gt;'SETTINGS &amp; GUIDE'!$B$8,1,0)+IF(G18&lt;'SETTINGS &amp; GUIDE'!$B$9,1,0)+IF(H18&lt;'SETTINGS &amp; GUIDE'!$B$10,1,0)</x:f>
        <x:v>2</x:v>
      </x:c>
      <x:c r="J18" t="str">
        <x:f>IF(I18&gt;=3,"High",IF(I18&gt;=1,"Medium","On Track"))</x:f>
        <x:v>Medium</x:v>
      </x:c>
    </x:row>
    <x:row r="19">
      <x:c r="A19" t="str">
        <x:v>AG-014</x:v>
      </x:c>
      <x:c r="B19" t="str">
        <x:v>Agent 014</x:v>
      </x:c>
      <x:c r="C19" t="str">
        <x:v>TL 01</x:v>
      </x:c>
      <x:c r="D19" s="18" t="n">
        <x:v>0.863</x:v>
      </x:c>
      <x:c r="E19" s="18" t="n">
        <x:v>0.928</x:v>
      </x:c>
      <x:c r="F19" t="n">
        <x:v>544</x:v>
      </x:c>
      <x:c r="G19" s="18" t="n">
        <x:v>0.918</x:v>
      </x:c>
      <x:c r="H19" s="18" t="n">
        <x:v>0.886</x:v>
      </x:c>
      <x:c r="I19" t="n">
        <x:f>IF(D19&lt;'SETTINGS &amp; GUIDE'!$B$6,1,0)+IF(E19&lt;'SETTINGS &amp; GUIDE'!$B$7,1,0)+IF(F19&gt;'SETTINGS &amp; GUIDE'!$B$8,1,0)+IF(G19&lt;'SETTINGS &amp; GUIDE'!$B$9,1,0)+IF(H19&lt;'SETTINGS &amp; GUIDE'!$B$10,1,0)</x:f>
        <x:v>3</x:v>
      </x:c>
      <x:c r="J19" t="str">
        <x:f>IF(I19&gt;=3,"High",IF(I19&gt;=1,"Medium","On Track"))</x:f>
        <x:v>High</x:v>
      </x:c>
    </x:row>
    <x:row r="20">
      <x:c r="A20" t="str">
        <x:v>AG-015</x:v>
      </x:c>
      <x:c r="B20" t="str">
        <x:v>Agent 015</x:v>
      </x:c>
      <x:c r="C20" t="str">
        <x:v>TL 01</x:v>
      </x:c>
      <x:c r="D20" s="18" t="n">
        <x:v>0.925</x:v>
      </x:c>
      <x:c r="E20" s="18" t="n">
        <x:v>0.871</x:v>
      </x:c>
      <x:c r="F20" t="n">
        <x:v>627</x:v>
      </x:c>
      <x:c r="G20" s="18" t="n">
        <x:v>0.921</x:v>
      </x:c>
      <x:c r="H20" s="18" t="n">
        <x:v>0.802</x:v>
      </x:c>
      <x:c r="I20" t="n">
        <x:f>IF(D20&lt;'SETTINGS &amp; GUIDE'!$B$6,1,0)+IF(E20&lt;'SETTINGS &amp; GUIDE'!$B$7,1,0)+IF(F20&gt;'SETTINGS &amp; GUIDE'!$B$8,1,0)+IF(G20&lt;'SETTINGS &amp; GUIDE'!$B$9,1,0)+IF(H20&lt;'SETTINGS &amp; GUIDE'!$B$10,1,0)</x:f>
        <x:v>4</x:v>
      </x:c>
      <x:c r="J20" t="str">
        <x:f>IF(I20&gt;=3,"High",IF(I20&gt;=1,"Medium","On Track"))</x:f>
        <x:v>High</x:v>
      </x:c>
    </x:row>
    <x:row r="21">
      <x:c r="A21" t="str">
        <x:v>AG-016</x:v>
      </x:c>
      <x:c r="B21" t="str">
        <x:v>Agent 016</x:v>
      </x:c>
      <x:c r="C21" t="str">
        <x:v>TL 01</x:v>
      </x:c>
      <x:c r="D21" s="18" t="n">
        <x:v>0.785</x:v>
      </x:c>
      <x:c r="E21" s="18" t="n">
        <x:v>0.868</x:v>
      </x:c>
      <x:c r="F21" t="n">
        <x:v>634</x:v>
      </x:c>
      <x:c r="G21" s="18" t="n">
        <x:v>0.951</x:v>
      </x:c>
      <x:c r="H21" s="18" t="n">
        <x:v>0.95</x:v>
      </x:c>
      <x:c r="I21" t="n">
        <x:f>IF(D21&lt;'SETTINGS &amp; GUIDE'!$B$6,1,0)+IF(E21&lt;'SETTINGS &amp; GUIDE'!$B$7,1,0)+IF(F21&gt;'SETTINGS &amp; GUIDE'!$B$8,1,0)+IF(G21&lt;'SETTINGS &amp; GUIDE'!$B$9,1,0)+IF(H21&lt;'SETTINGS &amp; GUIDE'!$B$10,1,0)</x:f>
        <x:v>4</x:v>
      </x:c>
      <x:c r="J21" t="str">
        <x:f>IF(I21&gt;=3,"High",IF(I21&gt;=1,"Medium","On Track"))</x:f>
        <x:v>High</x:v>
      </x:c>
    </x:row>
    <x:row r="22">
      <x:c r="A22" t="str">
        <x:v>AG-017</x:v>
      </x:c>
      <x:c r="B22" t="str">
        <x:v>Agent 017</x:v>
      </x:c>
      <x:c r="C22" t="str">
        <x:v>TL 02</x:v>
      </x:c>
      <x:c r="D22" s="18" t="n">
        <x:v>0.924</x:v>
      </x:c>
      <x:c r="E22" s="18" t="n">
        <x:v>0.821</x:v>
      </x:c>
      <x:c r="F22" t="n">
        <x:v>419</x:v>
      </x:c>
      <x:c r="G22" s="18" t="n">
        <x:v>0.931</x:v>
      </x:c>
      <x:c r="H22" s="18" t="n">
        <x:v>0.816</x:v>
      </x:c>
      <x:c r="I22" t="n">
        <x:f>IF(D22&lt;'SETTINGS &amp; GUIDE'!$B$6,1,0)+IF(E22&lt;'SETTINGS &amp; GUIDE'!$B$7,1,0)+IF(F22&gt;'SETTINGS &amp; GUIDE'!$B$8,1,0)+IF(G22&lt;'SETTINGS &amp; GUIDE'!$B$9,1,0)+IF(H22&lt;'SETTINGS &amp; GUIDE'!$B$10,1,0)</x:f>
        <x:v>3</x:v>
      </x:c>
      <x:c r="J22" t="str">
        <x:f>IF(I22&gt;=3,"High",IF(I22&gt;=1,"Medium","On Track"))</x:f>
        <x:v>High</x:v>
      </x:c>
    </x:row>
    <x:row r="23">
      <x:c r="A23" t="str">
        <x:v>AG-018</x:v>
      </x:c>
      <x:c r="B23" t="str">
        <x:v>Agent 018</x:v>
      </x:c>
      <x:c r="C23" t="str">
        <x:v>TL 02</x:v>
      </x:c>
      <x:c r="D23" s="18" t="n">
        <x:v>0.927</x:v>
      </x:c>
      <x:c r="E23" s="18" t="n">
        <x:v>0.965</x:v>
      </x:c>
      <x:c r="F23" t="n">
        <x:v>406</x:v>
      </x:c>
      <x:c r="G23" s="18" t="n">
        <x:v>0.952</x:v>
      </x:c>
      <x:c r="H23" s="18" t="n">
        <x:v>0.858</x:v>
      </x:c>
      <x:c r="I23" t="n">
        <x:f>IF(D23&lt;'SETTINGS &amp; GUIDE'!$B$6,1,0)+IF(E23&lt;'SETTINGS &amp; GUIDE'!$B$7,1,0)+IF(F23&gt;'SETTINGS &amp; GUIDE'!$B$8,1,0)+IF(G23&lt;'SETTINGS &amp; GUIDE'!$B$9,1,0)+IF(H23&lt;'SETTINGS &amp; GUIDE'!$B$10,1,0)</x:f>
        <x:v>2</x:v>
      </x:c>
      <x:c r="J23" t="str">
        <x:f>IF(I23&gt;=3,"High",IF(I23&gt;=1,"Medium","On Track"))</x:f>
        <x:v>Medium</x:v>
      </x:c>
    </x:row>
    <x:row r="24">
      <x:c r="A24" t="str">
        <x:v>AG-019</x:v>
      </x:c>
      <x:c r="B24" t="str">
        <x:v>Agent 019</x:v>
      </x:c>
      <x:c r="C24" t="str">
        <x:v>TL 02</x:v>
      </x:c>
      <x:c r="D24" s="18" t="n">
        <x:v>0.877</x:v>
      </x:c>
      <x:c r="E24" s="18" t="n">
        <x:v>0.821</x:v>
      </x:c>
      <x:c r="F24" t="n">
        <x:v>570</x:v>
      </x:c>
      <x:c r="G24" s="18" t="n">
        <x:v>0.972</x:v>
      </x:c>
      <x:c r="H24" s="18" t="n">
        <x:v>0.898</x:v>
      </x:c>
      <x:c r="I24" t="n">
        <x:f>IF(D24&lt;'SETTINGS &amp; GUIDE'!$B$6,1,0)+IF(E24&lt;'SETTINGS &amp; GUIDE'!$B$7,1,0)+IF(F24&gt;'SETTINGS &amp; GUIDE'!$B$8,1,0)+IF(G24&lt;'SETTINGS &amp; GUIDE'!$B$9,1,0)+IF(H24&lt;'SETTINGS &amp; GUIDE'!$B$10,1,0)</x:f>
        <x:v>3</x:v>
      </x:c>
      <x:c r="J24" t="str">
        <x:f>IF(I24&gt;=3,"High",IF(I24&gt;=1,"Medium","On Track"))</x:f>
        <x:v>High</x:v>
      </x:c>
    </x:row>
    <x:row r="25">
      <x:c r="A25" t="str">
        <x:v>AG-020</x:v>
      </x:c>
      <x:c r="B25" t="str">
        <x:v>Agent 020</x:v>
      </x:c>
      <x:c r="C25" t="str">
        <x:v>TL 02</x:v>
      </x:c>
      <x:c r="D25" s="18" t="n">
        <x:v>0.828</x:v>
      </x:c>
      <x:c r="E25" s="18" t="n">
        <x:v>0.853</x:v>
      </x:c>
      <x:c r="F25" t="n">
        <x:v>558</x:v>
      </x:c>
      <x:c r="G25" s="18" t="n">
        <x:v>0.981</x:v>
      </x:c>
      <x:c r="H25" s="18" t="n">
        <x:v>0.937</x:v>
      </x:c>
      <x:c r="I25" t="n">
        <x:f>IF(D25&lt;'SETTINGS &amp; GUIDE'!$B$6,1,0)+IF(E25&lt;'SETTINGS &amp; GUIDE'!$B$7,1,0)+IF(F25&gt;'SETTINGS &amp; GUIDE'!$B$8,1,0)+IF(G25&lt;'SETTINGS &amp; GUIDE'!$B$9,1,0)+IF(H25&lt;'SETTINGS &amp; GUIDE'!$B$10,1,0)</x:f>
        <x:v>3</x:v>
      </x:c>
      <x:c r="J25" t="str">
        <x:f>IF(I25&gt;=3,"High",IF(I25&gt;=1,"Medium","On Track"))</x:f>
        <x:v>High</x:v>
      </x:c>
    </x:row>
    <x:row r="26">
      <x:c r="A26" t="str">
        <x:v>AG-021</x:v>
      </x:c>
      <x:c r="B26" t="str">
        <x:v>Agent 021</x:v>
      </x:c>
      <x:c r="C26" t="str">
        <x:v>TL 02</x:v>
      </x:c>
      <x:c r="D26" s="18" t="n">
        <x:v>0.793</x:v>
      </x:c>
      <x:c r="E26" s="18" t="n">
        <x:v>0.987</x:v>
      </x:c>
      <x:c r="F26" t="n">
        <x:v>411</x:v>
      </x:c>
      <x:c r="G26" s="18" t="n">
        <x:v>0.91</x:v>
      </x:c>
      <x:c r="H26" s="18" t="n">
        <x:v>0.942</x:v>
      </x:c>
      <x:c r="I26" t="n">
        <x:f>IF(D26&lt;'SETTINGS &amp; GUIDE'!$B$6,1,0)+IF(E26&lt;'SETTINGS &amp; GUIDE'!$B$7,1,0)+IF(F26&gt;'SETTINGS &amp; GUIDE'!$B$8,1,0)+IF(G26&lt;'SETTINGS &amp; GUIDE'!$B$9,1,0)+IF(H26&lt;'SETTINGS &amp; GUIDE'!$B$10,1,0)</x:f>
        <x:v>2</x:v>
      </x:c>
      <x:c r="J26" t="str">
        <x:f>IF(I26&gt;=3,"High",IF(I26&gt;=1,"Medium","On Track"))</x:f>
        <x:v>Medium</x:v>
      </x:c>
    </x:row>
    <x:row r="27">
      <x:c r="A27" t="str">
        <x:v>AG-022</x:v>
      </x:c>
      <x:c r="B27" t="str">
        <x:v>Agent 022</x:v>
      </x:c>
      <x:c r="C27" t="str">
        <x:v>TL 02</x:v>
      </x:c>
      <x:c r="D27" s="18" t="n">
        <x:v>0.842</x:v>
      </x:c>
      <x:c r="E27" s="18" t="n">
        <x:v>0.843</x:v>
      </x:c>
      <x:c r="F27" t="n">
        <x:v>626</x:v>
      </x:c>
      <x:c r="G27" s="18" t="n">
        <x:v>0.957</x:v>
      </x:c>
      <x:c r="H27" s="18" t="n">
        <x:v>0.871</x:v>
      </x:c>
      <x:c r="I27" t="n">
        <x:f>IF(D27&lt;'SETTINGS &amp; GUIDE'!$B$6,1,0)+IF(E27&lt;'SETTINGS &amp; GUIDE'!$B$7,1,0)+IF(F27&gt;'SETTINGS &amp; GUIDE'!$B$8,1,0)+IF(G27&lt;'SETTINGS &amp; GUIDE'!$B$9,1,0)+IF(H27&lt;'SETTINGS &amp; GUIDE'!$B$10,1,0)</x:f>
        <x:v>5</x:v>
      </x:c>
      <x:c r="J27" t="str">
        <x:f>IF(I27&gt;=3,"High",IF(I27&gt;=1,"Medium","On Track"))</x:f>
        <x:v>High</x:v>
      </x:c>
    </x:row>
    <x:row r="28">
      <x:c r="A28" t="str">
        <x:v>AG-023</x:v>
      </x:c>
      <x:c r="B28" t="str">
        <x:v>Agent 023</x:v>
      </x:c>
      <x:c r="C28" t="str">
        <x:v>TL 02</x:v>
      </x:c>
      <x:c r="D28" s="18" t="n">
        <x:v>0.829</x:v>
      </x:c>
      <x:c r="E28" s="18" t="n">
        <x:v>0.883</x:v>
      </x:c>
      <x:c r="F28" t="n">
        <x:v>533</x:v>
      </x:c>
      <x:c r="G28" s="18" t="n">
        <x:v>0.893</x:v>
      </x:c>
      <x:c r="H28" s="18" t="n">
        <x:v>0.873</x:v>
      </x:c>
      <x:c r="I28" t="n">
        <x:f>IF(D28&lt;'SETTINGS &amp; GUIDE'!$B$6,1,0)+IF(E28&lt;'SETTINGS &amp; GUIDE'!$B$7,1,0)+IF(F28&gt;'SETTINGS &amp; GUIDE'!$B$8,1,0)+IF(G28&lt;'SETTINGS &amp; GUIDE'!$B$9,1,0)+IF(H28&lt;'SETTINGS &amp; GUIDE'!$B$10,1,0)</x:f>
        <x:v>5</x:v>
      </x:c>
      <x:c r="J28" t="str">
        <x:f>IF(I28&gt;=3,"High",IF(I28&gt;=1,"Medium","On Track"))</x:f>
        <x:v>High</x:v>
      </x:c>
    </x:row>
    <x:row r="29">
      <x:c r="A29" t="str">
        <x:v>AG-024</x:v>
      </x:c>
      <x:c r="B29" t="str">
        <x:v>Agent 024</x:v>
      </x:c>
      <x:c r="C29" t="str">
        <x:v>TL 02</x:v>
      </x:c>
      <x:c r="D29" s="18" t="n">
        <x:v>0.846</x:v>
      </x:c>
      <x:c r="E29" s="18" t="n">
        <x:v>0.899</x:v>
      </x:c>
      <x:c r="F29" t="n">
        <x:v>613</x:v>
      </x:c>
      <x:c r="G29" s="18" t="n">
        <x:v>0.979</x:v>
      </x:c>
      <x:c r="H29" s="18" t="n">
        <x:v>0.907</x:v>
      </x:c>
      <x:c r="I29" t="n">
        <x:f>IF(D29&lt;'SETTINGS &amp; GUIDE'!$B$6,1,0)+IF(E29&lt;'SETTINGS &amp; GUIDE'!$B$7,1,0)+IF(F29&gt;'SETTINGS &amp; GUIDE'!$B$8,1,0)+IF(G29&lt;'SETTINGS &amp; GUIDE'!$B$9,1,0)+IF(H29&lt;'SETTINGS &amp; GUIDE'!$B$10,1,0)</x:f>
        <x:v>3</x:v>
      </x:c>
      <x:c r="J29" t="str">
        <x:f>IF(I29&gt;=3,"High",IF(I29&gt;=1,"Medium","On Track"))</x:f>
        <x:v>High</x:v>
      </x:c>
    </x:row>
    <x:row r="30">
      <x:c r="A30" t="str">
        <x:v>AG-025</x:v>
      </x:c>
      <x:c r="B30" t="str">
        <x:v>Agent 025</x:v>
      </x:c>
      <x:c r="C30" t="str">
        <x:v>TL 02</x:v>
      </x:c>
      <x:c r="D30" s="18" t="n">
        <x:v>0.887</x:v>
      </x:c>
      <x:c r="E30" s="18" t="n">
        <x:v>0.958</x:v>
      </x:c>
      <x:c r="F30" t="n">
        <x:v>560</x:v>
      </x:c>
      <x:c r="G30" s="18" t="n">
        <x:v>1</x:v>
      </x:c>
      <x:c r="H30" s="18" t="n">
        <x:v>0.911</x:v>
      </x:c>
      <x:c r="I30" t="n">
        <x:f>IF(D30&lt;'SETTINGS &amp; GUIDE'!$B$6,1,0)+IF(E30&lt;'SETTINGS &amp; GUIDE'!$B$7,1,0)+IF(F30&gt;'SETTINGS &amp; GUIDE'!$B$8,1,0)+IF(G30&lt;'SETTINGS &amp; GUIDE'!$B$9,1,0)+IF(H30&lt;'SETTINGS &amp; GUIDE'!$B$10,1,0)</x:f>
        <x:v>2</x:v>
      </x:c>
      <x:c r="J30" t="str">
        <x:f>IF(I30&gt;=3,"High",IF(I30&gt;=1,"Medium","On Track"))</x:f>
        <x:v>Medium</x:v>
      </x:c>
    </x:row>
    <x:row r="31">
      <x:c r="A31" t="str">
        <x:v>AG-026</x:v>
      </x:c>
      <x:c r="B31" t="str">
        <x:v>Agent 026</x:v>
      </x:c>
      <x:c r="C31" t="str">
        <x:v>TL 02</x:v>
      </x:c>
      <x:c r="D31" s="18" t="n">
        <x:v>0.969</x:v>
      </x:c>
      <x:c r="E31" s="18" t="n">
        <x:v>0.841</x:v>
      </x:c>
      <x:c r="F31" t="n">
        <x:v>430</x:v>
      </x:c>
      <x:c r="G31" s="18" t="n">
        <x:v>0.917</x:v>
      </x:c>
      <x:c r="H31" s="18" t="n">
        <x:v>0.84</x:v>
      </x:c>
      <x:c r="I31" t="n">
        <x:f>IF(D31&lt;'SETTINGS &amp; GUIDE'!$B$6,1,0)+IF(E31&lt;'SETTINGS &amp; GUIDE'!$B$7,1,0)+IF(F31&gt;'SETTINGS &amp; GUIDE'!$B$8,1,0)+IF(G31&lt;'SETTINGS &amp; GUIDE'!$B$9,1,0)+IF(H31&lt;'SETTINGS &amp; GUIDE'!$B$10,1,0)</x:f>
        <x:v>3</x:v>
      </x:c>
      <x:c r="J31" t="str">
        <x:f>IF(I31&gt;=3,"High",IF(I31&gt;=1,"Medium","On Track"))</x:f>
        <x:v>High</x:v>
      </x:c>
    </x:row>
    <x:row r="32">
      <x:c r="A32" t="str">
        <x:v>AG-027</x:v>
      </x:c>
      <x:c r="B32" t="str">
        <x:v>Agent 027</x:v>
      </x:c>
      <x:c r="C32" t="str">
        <x:v>TL 02</x:v>
      </x:c>
      <x:c r="D32" s="18" t="n">
        <x:v>0.789</x:v>
      </x:c>
      <x:c r="E32" s="18" t="n">
        <x:v>0.838</x:v>
      </x:c>
      <x:c r="F32" t="n">
        <x:v>434</x:v>
      </x:c>
      <x:c r="G32" s="18" t="n">
        <x:v>0.931</x:v>
      </x:c>
      <x:c r="H32" s="18" t="n">
        <x:v>0.819</x:v>
      </x:c>
      <x:c r="I32" t="n">
        <x:f>IF(D32&lt;'SETTINGS &amp; GUIDE'!$B$6,1,0)+IF(E32&lt;'SETTINGS &amp; GUIDE'!$B$7,1,0)+IF(F32&gt;'SETTINGS &amp; GUIDE'!$B$8,1,0)+IF(G32&lt;'SETTINGS &amp; GUIDE'!$B$9,1,0)+IF(H32&lt;'SETTINGS &amp; GUIDE'!$B$10,1,0)</x:f>
        <x:v>4</x:v>
      </x:c>
      <x:c r="J32" t="str">
        <x:f>IF(I32&gt;=3,"High",IF(I32&gt;=1,"Medium","On Track"))</x:f>
        <x:v>High</x:v>
      </x:c>
    </x:row>
    <x:row r="33">
      <x:c r="A33" t="str">
        <x:v>AG-028</x:v>
      </x:c>
      <x:c r="B33" t="str">
        <x:v>Agent 028</x:v>
      </x:c>
      <x:c r="C33" t="str">
        <x:v>TL 02</x:v>
      </x:c>
      <x:c r="D33" s="18" t="n">
        <x:v>0.938</x:v>
      </x:c>
      <x:c r="E33" s="18" t="n">
        <x:v>0.945</x:v>
      </x:c>
      <x:c r="F33" t="n">
        <x:v>400</x:v>
      </x:c>
      <x:c r="G33" s="18" t="n">
        <x:v>0.911</x:v>
      </x:c>
      <x:c r="H33" s="18" t="n">
        <x:v>0.864</x:v>
      </x:c>
      <x:c r="I33" t="n">
        <x:f>IF(D33&lt;'SETTINGS &amp; GUIDE'!$B$6,1,0)+IF(E33&lt;'SETTINGS &amp; GUIDE'!$B$7,1,0)+IF(F33&gt;'SETTINGS &amp; GUIDE'!$B$8,1,0)+IF(G33&lt;'SETTINGS &amp; GUIDE'!$B$9,1,0)+IF(H33&lt;'SETTINGS &amp; GUIDE'!$B$10,1,0)</x:f>
        <x:v>2</x:v>
      </x:c>
      <x:c r="J33" t="str">
        <x:f>IF(I33&gt;=3,"High",IF(I33&gt;=1,"Medium","On Track"))</x:f>
        <x:v>Medium</x:v>
      </x:c>
    </x:row>
    <x:row r="34">
      <x:c r="A34" t="str">
        <x:v>AG-029</x:v>
      </x:c>
      <x:c r="B34" t="str">
        <x:v>Agent 029</x:v>
      </x:c>
      <x:c r="C34" t="str">
        <x:v>TL 02</x:v>
      </x:c>
      <x:c r="D34" s="18" t="n">
        <x:v>0.791</x:v>
      </x:c>
      <x:c r="E34" s="18" t="n">
        <x:v>0.922</x:v>
      </x:c>
      <x:c r="F34" t="n">
        <x:v>617</x:v>
      </x:c>
      <x:c r="G34" s="18" t="n">
        <x:v>0.956</x:v>
      </x:c>
      <x:c r="H34" s="18" t="n">
        <x:v>0.822</x:v>
      </x:c>
      <x:c r="I34" t="n">
        <x:f>IF(D34&lt;'SETTINGS &amp; GUIDE'!$B$6,1,0)+IF(E34&lt;'SETTINGS &amp; GUIDE'!$B$7,1,0)+IF(F34&gt;'SETTINGS &amp; GUIDE'!$B$8,1,0)+IF(G34&lt;'SETTINGS &amp; GUIDE'!$B$9,1,0)+IF(H34&lt;'SETTINGS &amp; GUIDE'!$B$10,1,0)</x:f>
        <x:v>4</x:v>
      </x:c>
      <x:c r="J34" t="str">
        <x:f>IF(I34&gt;=3,"High",IF(I34&gt;=1,"Medium","On Track"))</x:f>
        <x:v>High</x:v>
      </x:c>
    </x:row>
    <x:row r="35">
      <x:c r="A35" t="str">
        <x:v>AG-030</x:v>
      </x:c>
      <x:c r="B35" t="str">
        <x:v>Agent 030</x:v>
      </x:c>
      <x:c r="C35" t="str">
        <x:v>TL 02</x:v>
      </x:c>
      <x:c r="D35" s="18" t="n">
        <x:v>0.975</x:v>
      </x:c>
      <x:c r="E35" s="18" t="n">
        <x:v>0.854</x:v>
      </x:c>
      <x:c r="F35" t="n">
        <x:v>617</x:v>
      </x:c>
      <x:c r="G35" s="18" t="n">
        <x:v>0.93</x:v>
      </x:c>
      <x:c r="H35" s="18" t="n">
        <x:v>0.901</x:v>
      </x:c>
      <x:c r="I35" t="n">
        <x:f>IF(D35&lt;'SETTINGS &amp; GUIDE'!$B$6,1,0)+IF(E35&lt;'SETTINGS &amp; GUIDE'!$B$7,1,0)+IF(F35&gt;'SETTINGS &amp; GUIDE'!$B$8,1,0)+IF(G35&lt;'SETTINGS &amp; GUIDE'!$B$9,1,0)+IF(H35&lt;'SETTINGS &amp; GUIDE'!$B$10,1,0)</x:f>
        <x:v>3</x:v>
      </x:c>
      <x:c r="J35" t="str">
        <x:f>IF(I35&gt;=3,"High",IF(I35&gt;=1,"Medium","On Track"))</x:f>
        <x:v>High</x:v>
      </x:c>
    </x:row>
    <x:row r="36">
      <x:c r="A36" t="str">
        <x:v>AG-031</x:v>
      </x:c>
      <x:c r="B36" t="str">
        <x:v>Agent 031</x:v>
      </x:c>
      <x:c r="C36" t="str">
        <x:v>TL 02</x:v>
      </x:c>
      <x:c r="D36" s="18" t="n">
        <x:v>0.824</x:v>
      </x:c>
      <x:c r="E36" s="18" t="n">
        <x:v>0.938</x:v>
      </x:c>
      <x:c r="F36" t="n">
        <x:v>472</x:v>
      </x:c>
      <x:c r="G36" s="18" t="n">
        <x:v>0.891</x:v>
      </x:c>
      <x:c r="H36" s="18" t="n">
        <x:v>0.826</x:v>
      </x:c>
      <x:c r="I36" t="n">
        <x:f>IF(D36&lt;'SETTINGS &amp; GUIDE'!$B$6,1,0)+IF(E36&lt;'SETTINGS &amp; GUIDE'!$B$7,1,0)+IF(F36&gt;'SETTINGS &amp; GUIDE'!$B$8,1,0)+IF(G36&lt;'SETTINGS &amp; GUIDE'!$B$9,1,0)+IF(H36&lt;'SETTINGS &amp; GUIDE'!$B$10,1,0)</x:f>
        <x:v>3</x:v>
      </x:c>
      <x:c r="J36" t="str">
        <x:f>IF(I36&gt;=3,"High",IF(I36&gt;=1,"Medium","On Track"))</x:f>
        <x:v>High</x:v>
      </x:c>
    </x:row>
    <x:row r="37">
      <x:c r="A37" t="str">
        <x:v>AG-032</x:v>
      </x:c>
      <x:c r="B37" t="str">
        <x:v>Agent 032</x:v>
      </x:c>
      <x:c r="C37" t="str">
        <x:v>TL 03</x:v>
      </x:c>
      <x:c r="D37" s="18" t="n">
        <x:v>0.822</x:v>
      </x:c>
      <x:c r="E37" s="18" t="n">
        <x:v>0.875</x:v>
      </x:c>
      <x:c r="F37" t="n">
        <x:v>584</x:v>
      </x:c>
      <x:c r="G37" s="18" t="n">
        <x:v>0.942</x:v>
      </x:c>
      <x:c r="H37" s="18" t="n">
        <x:v>0.793</x:v>
      </x:c>
      <x:c r="I37" t="n">
        <x:f>IF(D37&lt;'SETTINGS &amp; GUIDE'!$B$6,1,0)+IF(E37&lt;'SETTINGS &amp; GUIDE'!$B$7,1,0)+IF(F37&gt;'SETTINGS &amp; GUIDE'!$B$8,1,0)+IF(G37&lt;'SETTINGS &amp; GUIDE'!$B$9,1,0)+IF(H37&lt;'SETTINGS &amp; GUIDE'!$B$10,1,0)</x:f>
        <x:v>5</x:v>
      </x:c>
      <x:c r="J37" t="str">
        <x:f>IF(I37&gt;=3,"High",IF(I37&gt;=1,"Medium","On Track"))</x:f>
        <x:v>High</x:v>
      </x:c>
    </x:row>
    <x:row r="38">
      <x:c r="A38" t="str">
        <x:v>AG-033</x:v>
      </x:c>
      <x:c r="B38" t="str">
        <x:v>Agent 033</x:v>
      </x:c>
      <x:c r="C38" t="str">
        <x:v>TL 03</x:v>
      </x:c>
      <x:c r="D38" s="18" t="n">
        <x:v>0.905</x:v>
      </x:c>
      <x:c r="E38" s="18" t="n">
        <x:v>0.919</x:v>
      </x:c>
      <x:c r="F38" t="n">
        <x:v>414</x:v>
      </x:c>
      <x:c r="G38" s="18" t="n">
        <x:v>0.967</x:v>
      </x:c>
      <x:c r="H38" s="18" t="n">
        <x:v>0.9</x:v>
      </x:c>
      <x:c r="I38" t="n">
        <x:f>IF(D38&lt;'SETTINGS &amp; GUIDE'!$B$6,1,0)+IF(E38&lt;'SETTINGS &amp; GUIDE'!$B$7,1,0)+IF(F38&gt;'SETTINGS &amp; GUIDE'!$B$8,1,0)+IF(G38&lt;'SETTINGS &amp; GUIDE'!$B$9,1,0)+IF(H38&lt;'SETTINGS &amp; GUIDE'!$B$10,1,0)</x:f>
        <x:v>1</x:v>
      </x:c>
      <x:c r="J38" t="str">
        <x:f>IF(I38&gt;=3,"High",IF(I38&gt;=1,"Medium","On Track"))</x:f>
        <x:v>Medium</x:v>
      </x:c>
    </x:row>
    <x:row r="39">
      <x:c r="A39" t="str">
        <x:v>AG-034</x:v>
      </x:c>
      <x:c r="B39" t="str">
        <x:v>Agent 034</x:v>
      </x:c>
      <x:c r="C39" t="str">
        <x:v>TL 03</x:v>
      </x:c>
      <x:c r="D39" s="18" t="n">
        <x:v>0.79</x:v>
      </x:c>
      <x:c r="E39" s="18" t="n">
        <x:v>0.923</x:v>
      </x:c>
      <x:c r="F39" t="n">
        <x:v>640</x:v>
      </x:c>
      <x:c r="G39" s="18" t="n">
        <x:v>0.95</x:v>
      </x:c>
      <x:c r="H39" s="18" t="n">
        <x:v>0.865</x:v>
      </x:c>
      <x:c r="I39" t="n">
        <x:f>IF(D39&lt;'SETTINGS &amp; GUIDE'!$B$6,1,0)+IF(E39&lt;'SETTINGS &amp; GUIDE'!$B$7,1,0)+IF(F39&gt;'SETTINGS &amp; GUIDE'!$B$8,1,0)+IF(G39&lt;'SETTINGS &amp; GUIDE'!$B$9,1,0)+IF(H39&lt;'SETTINGS &amp; GUIDE'!$B$10,1,0)</x:f>
        <x:v>4</x:v>
      </x:c>
      <x:c r="J39" t="str">
        <x:f>IF(I39&gt;=3,"High",IF(I39&gt;=1,"Medium","On Track"))</x:f>
        <x:v>High</x:v>
      </x:c>
    </x:row>
    <x:row r="40">
      <x:c r="A40" t="str">
        <x:v>AG-035</x:v>
      </x:c>
      <x:c r="B40" t="str">
        <x:v>Agent 035</x:v>
      </x:c>
      <x:c r="C40" t="str">
        <x:v>TL 03</x:v>
      </x:c>
      <x:c r="D40" s="18" t="n">
        <x:v>0.918</x:v>
      </x:c>
      <x:c r="E40" s="18" t="n">
        <x:v>0.843</x:v>
      </x:c>
      <x:c r="F40" t="n">
        <x:v>638</x:v>
      </x:c>
      <x:c r="G40" s="18" t="n">
        <x:v>0.993</x:v>
      </x:c>
      <x:c r="H40" s="18" t="n">
        <x:v>0.913</x:v>
      </x:c>
      <x:c r="I40" t="n">
        <x:f>IF(D40&lt;'SETTINGS &amp; GUIDE'!$B$6,1,0)+IF(E40&lt;'SETTINGS &amp; GUIDE'!$B$7,1,0)+IF(F40&gt;'SETTINGS &amp; GUIDE'!$B$8,1,0)+IF(G40&lt;'SETTINGS &amp; GUIDE'!$B$9,1,0)+IF(H40&lt;'SETTINGS &amp; GUIDE'!$B$10,1,0)</x:f>
        <x:v>2</x:v>
      </x:c>
      <x:c r="J40" t="str">
        <x:f>IF(I40&gt;=3,"High",IF(I40&gt;=1,"Medium","On Track"))</x:f>
        <x:v>Medium</x:v>
      </x:c>
    </x:row>
    <x:row r="41">
      <x:c r="A41" t="str">
        <x:v>AG-036</x:v>
      </x:c>
      <x:c r="B41" t="str">
        <x:v>Agent 036</x:v>
      </x:c>
      <x:c r="C41" t="str">
        <x:v>TL 03</x:v>
      </x:c>
      <x:c r="D41" s="18" t="n">
        <x:v>0.931</x:v>
      </x:c>
      <x:c r="E41" s="18" t="n">
        <x:v>0.984</x:v>
      </x:c>
      <x:c r="F41" t="n">
        <x:v>585</x:v>
      </x:c>
      <x:c r="G41" s="18" t="n">
        <x:v>0.982</x:v>
      </x:c>
      <x:c r="H41" s="18" t="n">
        <x:v>0.898</x:v>
      </x:c>
      <x:c r="I41" t="n">
        <x:f>IF(D41&lt;'SETTINGS &amp; GUIDE'!$B$6,1,0)+IF(E41&lt;'SETTINGS &amp; GUIDE'!$B$7,1,0)+IF(F41&gt;'SETTINGS &amp; GUIDE'!$B$8,1,0)+IF(G41&lt;'SETTINGS &amp; GUIDE'!$B$9,1,0)+IF(H41&lt;'SETTINGS &amp; GUIDE'!$B$10,1,0)</x:f>
        <x:v>1</x:v>
      </x:c>
      <x:c r="J41" t="str">
        <x:f>IF(I41&gt;=3,"High",IF(I41&gt;=1,"Medium","On Track"))</x:f>
        <x:v>Medium</x:v>
      </x:c>
    </x:row>
    <x:row r="42">
      <x:c r="A42" t="str">
        <x:v>AG-037</x:v>
      </x:c>
      <x:c r="B42" t="str">
        <x:v>Agent 037</x:v>
      </x:c>
      <x:c r="C42" t="str">
        <x:v>TL 03</x:v>
      </x:c>
      <x:c r="D42" s="18" t="n">
        <x:v>0.973</x:v>
      </x:c>
      <x:c r="E42" s="18" t="n">
        <x:v>0.905</x:v>
      </x:c>
      <x:c r="F42" t="n">
        <x:v>575</x:v>
      </x:c>
      <x:c r="G42" s="18" t="n">
        <x:v>0.972</x:v>
      </x:c>
      <x:c r="H42" s="18" t="n">
        <x:v>0.959</x:v>
      </x:c>
      <x:c r="I42" t="n">
        <x:f>IF(D42&lt;'SETTINGS &amp; GUIDE'!$B$6,1,0)+IF(E42&lt;'SETTINGS &amp; GUIDE'!$B$7,1,0)+IF(F42&gt;'SETTINGS &amp; GUIDE'!$B$8,1,0)+IF(G42&lt;'SETTINGS &amp; GUIDE'!$B$9,1,0)+IF(H42&lt;'SETTINGS &amp; GUIDE'!$B$10,1,0)</x:f>
        <x:v>2</x:v>
      </x:c>
      <x:c r="J42" t="str">
        <x:f>IF(I42&gt;=3,"High",IF(I42&gt;=1,"Medium","On Track"))</x:f>
        <x:v>Medium</x:v>
      </x:c>
    </x:row>
    <x:row r="43">
      <x:c r="A43" t="str">
        <x:v>AG-038</x:v>
      </x:c>
      <x:c r="B43" t="str">
        <x:v>Agent 038</x:v>
      </x:c>
      <x:c r="C43" t="str">
        <x:v>TL 03</x:v>
      </x:c>
      <x:c r="D43" s="18" t="n">
        <x:v>0.948</x:v>
      </x:c>
      <x:c r="E43" s="18" t="n">
        <x:v>0.852</x:v>
      </x:c>
      <x:c r="F43" t="n">
        <x:v>503</x:v>
      </x:c>
      <x:c r="G43" s="18" t="n">
        <x:v>0.997</x:v>
      </x:c>
      <x:c r="H43" s="18" t="n">
        <x:v>0.919</x:v>
      </x:c>
      <x:c r="I43" t="n">
        <x:f>IF(D43&lt;'SETTINGS &amp; GUIDE'!$B$6,1,0)+IF(E43&lt;'SETTINGS &amp; GUIDE'!$B$7,1,0)+IF(F43&gt;'SETTINGS &amp; GUIDE'!$B$8,1,0)+IF(G43&lt;'SETTINGS &amp; GUIDE'!$B$9,1,0)+IF(H43&lt;'SETTINGS &amp; GUIDE'!$B$10,1,0)</x:f>
        <x:v>2</x:v>
      </x:c>
      <x:c r="J43" t="str">
        <x:f>IF(I43&gt;=3,"High",IF(I43&gt;=1,"Medium","On Track"))</x:f>
        <x:v>Medium</x:v>
      </x:c>
    </x:row>
    <x:row r="44">
      <x:c r="A44" t="str">
        <x:v>AG-039</x:v>
      </x:c>
      <x:c r="B44" t="str">
        <x:v>Agent 039</x:v>
      </x:c>
      <x:c r="C44" t="str">
        <x:v>TL 03</x:v>
      </x:c>
      <x:c r="D44" s="18" t="n">
        <x:v>0.897</x:v>
      </x:c>
      <x:c r="E44" s="18" t="n">
        <x:v>0.861</x:v>
      </x:c>
      <x:c r="F44" t="n">
        <x:v>568</x:v>
      </x:c>
      <x:c r="G44" s="18" t="n">
        <x:v>0.902</x:v>
      </x:c>
      <x:c r="H44" s="18" t="n">
        <x:v>0.911</x:v>
      </x:c>
      <x:c r="I44" t="n">
        <x:f>IF(D44&lt;'SETTINGS &amp; GUIDE'!$B$6,1,0)+IF(E44&lt;'SETTINGS &amp; GUIDE'!$B$7,1,0)+IF(F44&gt;'SETTINGS &amp; GUIDE'!$B$8,1,0)+IF(G44&lt;'SETTINGS &amp; GUIDE'!$B$9,1,0)+IF(H44&lt;'SETTINGS &amp; GUIDE'!$B$10,1,0)</x:f>
        <x:v>4</x:v>
      </x:c>
      <x:c r="J44" t="str">
        <x:f>IF(I44&gt;=3,"High",IF(I44&gt;=1,"Medium","On Track"))</x:f>
        <x:v>High</x:v>
      </x:c>
    </x:row>
    <x:row r="45">
      <x:c r="A45" t="str">
        <x:v>AG-040</x:v>
      </x:c>
      <x:c r="B45" t="str">
        <x:v>Agent 040</x:v>
      </x:c>
      <x:c r="C45" t="str">
        <x:v>TL 03</x:v>
      </x:c>
      <x:c r="D45" s="18" t="n">
        <x:v>0.915</x:v>
      </x:c>
      <x:c r="E45" s="18" t="n">
        <x:v>0.95</x:v>
      </x:c>
      <x:c r="F45" t="n">
        <x:v>640</x:v>
      </x:c>
      <x:c r="G45" s="18" t="n">
        <x:v>0.919</x:v>
      </x:c>
      <x:c r="H45" s="18" t="n">
        <x:v>0.83</x:v>
      </x:c>
      <x:c r="I45" t="n">
        <x:f>IF(D45&lt;'SETTINGS &amp; GUIDE'!$B$6,1,0)+IF(E45&lt;'SETTINGS &amp; GUIDE'!$B$7,1,0)+IF(F45&gt;'SETTINGS &amp; GUIDE'!$B$8,1,0)+IF(G45&lt;'SETTINGS &amp; GUIDE'!$B$9,1,0)+IF(H45&lt;'SETTINGS &amp; GUIDE'!$B$10,1,0)</x:f>
        <x:v>3</x:v>
      </x:c>
      <x:c r="J45" t="str">
        <x:f>IF(I45&gt;=3,"High",IF(I45&gt;=1,"Medium","On Track"))</x:f>
        <x:v>High</x:v>
      </x:c>
    </x:row>
    <x:row r="46">
      <x:c r="A46" t="str">
        <x:v>AG-041</x:v>
      </x:c>
      <x:c r="B46" t="str">
        <x:v>Agent 041</x:v>
      </x:c>
      <x:c r="C46" t="str">
        <x:v>TL 03</x:v>
      </x:c>
      <x:c r="D46" s="18" t="n">
        <x:v>0.955</x:v>
      </x:c>
      <x:c r="E46" s="18" t="n">
        <x:v>0.839</x:v>
      </x:c>
      <x:c r="F46" t="n">
        <x:v>626</x:v>
      </x:c>
      <x:c r="G46" s="18" t="n">
        <x:v>0.949</x:v>
      </x:c>
      <x:c r="H46" s="18" t="n">
        <x:v>0.925</x:v>
      </x:c>
      <x:c r="I46" t="n">
        <x:f>IF(D46&lt;'SETTINGS &amp; GUIDE'!$B$6,1,0)+IF(E46&lt;'SETTINGS &amp; GUIDE'!$B$7,1,0)+IF(F46&gt;'SETTINGS &amp; GUIDE'!$B$8,1,0)+IF(G46&lt;'SETTINGS &amp; GUIDE'!$B$9,1,0)+IF(H46&lt;'SETTINGS &amp; GUIDE'!$B$10,1,0)</x:f>
        <x:v>3</x:v>
      </x:c>
      <x:c r="J46" t="str">
        <x:f>IF(I46&gt;=3,"High",IF(I46&gt;=1,"Medium","On Track"))</x:f>
        <x:v>High</x:v>
      </x:c>
    </x:row>
    <x:row r="47">
      <x:c r="A47" t="str">
        <x:v>AG-042</x:v>
      </x:c>
      <x:c r="B47" t="str">
        <x:v>Agent 042</x:v>
      </x:c>
      <x:c r="C47" t="str">
        <x:v>TL 03</x:v>
      </x:c>
      <x:c r="D47" s="18" t="n">
        <x:v>0.874</x:v>
      </x:c>
      <x:c r="E47" s="18" t="n">
        <x:v>0.861</x:v>
      </x:c>
      <x:c r="F47" t="n">
        <x:v>524</x:v>
      </x:c>
      <x:c r="G47" s="18" t="n">
        <x:v>0.992</x:v>
      </x:c>
      <x:c r="H47" s="18" t="n">
        <x:v>0.801</x:v>
      </x:c>
      <x:c r="I47" t="n">
        <x:f>IF(D47&lt;'SETTINGS &amp; GUIDE'!$B$6,1,0)+IF(E47&lt;'SETTINGS &amp; GUIDE'!$B$7,1,0)+IF(F47&gt;'SETTINGS &amp; GUIDE'!$B$8,1,0)+IF(G47&lt;'SETTINGS &amp; GUIDE'!$B$9,1,0)+IF(H47&lt;'SETTINGS &amp; GUIDE'!$B$10,1,0)</x:f>
        <x:v>4</x:v>
      </x:c>
      <x:c r="J47" t="str">
        <x:f>IF(I47&gt;=3,"High",IF(I47&gt;=1,"Medium","On Track"))</x:f>
        <x:v>High</x:v>
      </x:c>
    </x:row>
    <x:row r="48">
      <x:c r="A48" t="str">
        <x:v>AG-043</x:v>
      </x:c>
      <x:c r="B48" t="str">
        <x:v>Agent 043</x:v>
      </x:c>
      <x:c r="C48" t="str">
        <x:v>TL 03</x:v>
      </x:c>
      <x:c r="D48" s="18" t="n">
        <x:v>0.943</x:v>
      </x:c>
      <x:c r="E48" s="18" t="n">
        <x:v>0.871</x:v>
      </x:c>
      <x:c r="F48" t="n">
        <x:v>611</x:v>
      </x:c>
      <x:c r="G48" s="18" t="n">
        <x:v>0.999</x:v>
      </x:c>
      <x:c r="H48" s="18" t="n">
        <x:v>0.957</x:v>
      </x:c>
      <x:c r="I48" t="n">
        <x:f>IF(D48&lt;'SETTINGS &amp; GUIDE'!$B$6,1,0)+IF(E48&lt;'SETTINGS &amp; GUIDE'!$B$7,1,0)+IF(F48&gt;'SETTINGS &amp; GUIDE'!$B$8,1,0)+IF(G48&lt;'SETTINGS &amp; GUIDE'!$B$9,1,0)+IF(H48&lt;'SETTINGS &amp; GUIDE'!$B$10,1,0)</x:f>
        <x:v>2</x:v>
      </x:c>
      <x:c r="J48" t="str">
        <x:f>IF(I48&gt;=3,"High",IF(I48&gt;=1,"Medium","On Track"))</x:f>
        <x:v>Medium</x:v>
      </x:c>
    </x:row>
    <x:row r="49">
      <x:c r="A49" t="str">
        <x:v>AG-044</x:v>
      </x:c>
      <x:c r="B49" t="str">
        <x:v>Agent 044</x:v>
      </x:c>
      <x:c r="C49" t="str">
        <x:v>TL 03</x:v>
      </x:c>
      <x:c r="D49" s="18" t="n">
        <x:v>0.838</x:v>
      </x:c>
      <x:c r="E49" s="18" t="n">
        <x:v>0.827</x:v>
      </x:c>
      <x:c r="F49" t="n">
        <x:v>479</x:v>
      </x:c>
      <x:c r="G49" s="18" t="n">
        <x:v>0.961</x:v>
      </x:c>
      <x:c r="H49" s="18" t="n">
        <x:v>0.923</x:v>
      </x:c>
      <x:c r="I49" t="n">
        <x:f>IF(D49&lt;'SETTINGS &amp; GUIDE'!$B$6,1,0)+IF(E49&lt;'SETTINGS &amp; GUIDE'!$B$7,1,0)+IF(F49&gt;'SETTINGS &amp; GUIDE'!$B$8,1,0)+IF(G49&lt;'SETTINGS &amp; GUIDE'!$B$9,1,0)+IF(H49&lt;'SETTINGS &amp; GUIDE'!$B$10,1,0)</x:f>
        <x:v>2</x:v>
      </x:c>
      <x:c r="J49" t="str">
        <x:f>IF(I49&gt;=3,"High",IF(I49&gt;=1,"Medium","On Track"))</x:f>
        <x:v>Medium</x:v>
      </x:c>
    </x:row>
    <x:row r="50">
      <x:c r="A50" t="str">
        <x:v>AG-045</x:v>
      </x:c>
      <x:c r="B50" t="str">
        <x:v>Agent 045</x:v>
      </x:c>
      <x:c r="C50" t="str">
        <x:v>TL 03</x:v>
      </x:c>
      <x:c r="D50" s="18" t="n">
        <x:v>0.983</x:v>
      </x:c>
      <x:c r="E50" s="18" t="n">
        <x:v>0.841</x:v>
      </x:c>
      <x:c r="F50" t="n">
        <x:v>515</x:v>
      </x:c>
      <x:c r="G50" s="18" t="n">
        <x:v>0.996</x:v>
      </x:c>
      <x:c r="H50" s="18" t="n">
        <x:v>0.883</x:v>
      </x:c>
      <x:c r="I50" t="n">
        <x:f>IF(D50&lt;'SETTINGS &amp; GUIDE'!$B$6,1,0)+IF(E50&lt;'SETTINGS &amp; GUIDE'!$B$7,1,0)+IF(F50&gt;'SETTINGS &amp; GUIDE'!$B$8,1,0)+IF(G50&lt;'SETTINGS &amp; GUIDE'!$B$9,1,0)+IF(H50&lt;'SETTINGS &amp; GUIDE'!$B$10,1,0)</x:f>
        <x:v>2</x:v>
      </x:c>
      <x:c r="J50" t="str">
        <x:f>IF(I50&gt;=3,"High",IF(I50&gt;=1,"Medium","On Track"))</x:f>
        <x:v>Medium</x:v>
      </x:c>
    </x:row>
    <x:row r="51">
      <x:c r="A51" t="str">
        <x:v>AG-046</x:v>
      </x:c>
      <x:c r="B51" t="str">
        <x:v>Agent 046</x:v>
      </x:c>
      <x:c r="C51" t="str">
        <x:v>TL 03</x:v>
      </x:c>
      <x:c r="D51" s="18" t="n">
        <x:v>0.851</x:v>
      </x:c>
      <x:c r="E51" s="18" t="n">
        <x:v>0.929</x:v>
      </x:c>
      <x:c r="F51" t="n">
        <x:v>446</x:v>
      </x:c>
      <x:c r="G51" s="18" t="n">
        <x:v>0.969</x:v>
      </x:c>
      <x:c r="H51" s="18" t="n">
        <x:v>0.784</x:v>
      </x:c>
      <x:c r="I51" t="n">
        <x:f>IF(D51&lt;'SETTINGS &amp; GUIDE'!$B$6,1,0)+IF(E51&lt;'SETTINGS &amp; GUIDE'!$B$7,1,0)+IF(F51&gt;'SETTINGS &amp; GUIDE'!$B$8,1,0)+IF(G51&lt;'SETTINGS &amp; GUIDE'!$B$9,1,0)+IF(H51&lt;'SETTINGS &amp; GUIDE'!$B$10,1,0)</x:f>
        <x:v>2</x:v>
      </x:c>
      <x:c r="J51" t="str">
        <x:f>IF(I51&gt;=3,"High",IF(I51&gt;=1,"Medium","On Track"))</x:f>
        <x:v>Medium</x:v>
      </x:c>
    </x:row>
    <x:row r="52">
      <x:c r="A52" t="str">
        <x:v>AG-047</x:v>
      </x:c>
      <x:c r="B52" t="str">
        <x:v>Agent 047</x:v>
      </x:c>
      <x:c r="C52" t="str">
        <x:v>TL 03</x:v>
      </x:c>
      <x:c r="D52" s="18" t="n">
        <x:v>0.828</x:v>
      </x:c>
      <x:c r="E52" s="18" t="n">
        <x:v>0.959</x:v>
      </x:c>
      <x:c r="F52" t="n">
        <x:v>521</x:v>
      </x:c>
      <x:c r="G52" s="18" t="n">
        <x:v>0.944</x:v>
      </x:c>
      <x:c r="H52" s="18" t="n">
        <x:v>0.919</x:v>
      </x:c>
      <x:c r="I52" t="n">
        <x:f>IF(D52&lt;'SETTINGS &amp; GUIDE'!$B$6,1,0)+IF(E52&lt;'SETTINGS &amp; GUIDE'!$B$7,1,0)+IF(F52&gt;'SETTINGS &amp; GUIDE'!$B$8,1,0)+IF(G52&lt;'SETTINGS &amp; GUIDE'!$B$9,1,0)+IF(H52&lt;'SETTINGS &amp; GUIDE'!$B$10,1,0)</x:f>
        <x:v>3</x:v>
      </x:c>
      <x:c r="J52" t="str">
        <x:f>IF(I52&gt;=3,"High",IF(I52&gt;=1,"Medium","On Track"))</x:f>
        <x:v>High</x:v>
      </x:c>
    </x:row>
    <x:row r="53">
      <x:c r="A53" t="str">
        <x:v>AG-048</x:v>
      </x:c>
      <x:c r="B53" t="str">
        <x:v>Agent 048</x:v>
      </x:c>
      <x:c r="C53" t="str">
        <x:v>TL 03</x:v>
      </x:c>
      <x:c r="D53" s="18" t="n">
        <x:v>0.869</x:v>
      </x:c>
      <x:c r="E53" s="18" t="n">
        <x:v>0.834</x:v>
      </x:c>
      <x:c r="F53" t="n">
        <x:v>401</x:v>
      </x:c>
      <x:c r="G53" s="18" t="n">
        <x:v>0.931</x:v>
      </x:c>
      <x:c r="H53" s="18" t="n">
        <x:v>0.908</x:v>
      </x:c>
      <x:c r="I53" t="n">
        <x:f>IF(D53&lt;'SETTINGS &amp; GUIDE'!$B$6,1,0)+IF(E53&lt;'SETTINGS &amp; GUIDE'!$B$7,1,0)+IF(F53&gt;'SETTINGS &amp; GUIDE'!$B$8,1,0)+IF(G53&lt;'SETTINGS &amp; GUIDE'!$B$9,1,0)+IF(H53&lt;'SETTINGS &amp; GUIDE'!$B$10,1,0)</x:f>
        <x:v>3</x:v>
      </x:c>
      <x:c r="J53" t="str">
        <x:f>IF(I53&gt;=3,"High",IF(I53&gt;=1,"Medium","On Track"))</x:f>
        <x:v>High</x:v>
      </x:c>
    </x:row>
    <x:row r="54">
      <x:c r="A54" t="str">
        <x:v>AG-049</x:v>
      </x:c>
      <x:c r="B54" t="str">
        <x:v>Agent 049</x:v>
      </x:c>
      <x:c r="C54" t="str">
        <x:v>TL 04</x:v>
      </x:c>
      <x:c r="D54" s="18" t="n">
        <x:v>0.806</x:v>
      </x:c>
      <x:c r="E54" s="18" t="n">
        <x:v>0.962</x:v>
      </x:c>
      <x:c r="F54" t="n">
        <x:v>466</x:v>
      </x:c>
      <x:c r="G54" s="18" t="n">
        <x:v>0.909</x:v>
      </x:c>
      <x:c r="H54" s="18" t="n">
        <x:v>0.886</x:v>
      </x:c>
      <x:c r="I54" t="n">
        <x:f>IF(D54&lt;'SETTINGS &amp; GUIDE'!$B$6,1,0)+IF(E54&lt;'SETTINGS &amp; GUIDE'!$B$7,1,0)+IF(F54&gt;'SETTINGS &amp; GUIDE'!$B$8,1,0)+IF(G54&lt;'SETTINGS &amp; GUIDE'!$B$9,1,0)+IF(H54&lt;'SETTINGS &amp; GUIDE'!$B$10,1,0)</x:f>
        <x:v>2</x:v>
      </x:c>
      <x:c r="J54" t="str">
        <x:f>IF(I54&gt;=3,"High",IF(I54&gt;=1,"Medium","On Track"))</x:f>
        <x:v>Medium</x:v>
      </x:c>
    </x:row>
    <x:row r="55">
      <x:c r="A55" t="str">
        <x:v>AG-050</x:v>
      </x:c>
      <x:c r="B55" t="str">
        <x:v>Agent 050</x:v>
      </x:c>
      <x:c r="C55" t="str">
        <x:v>TL 04</x:v>
      </x:c>
      <x:c r="D55" s="18" t="n">
        <x:v>0.882</x:v>
      </x:c>
      <x:c r="E55" s="18" t="n">
        <x:v>0.93</x:v>
      </x:c>
      <x:c r="F55" t="n">
        <x:v>413</x:v>
      </x:c>
      <x:c r="G55" s="18" t="n">
        <x:v>0.931</x:v>
      </x:c>
      <x:c r="H55" s="18" t="n">
        <x:v>0.891</x:v>
      </x:c>
      <x:c r="I55" t="n">
        <x:f>IF(D55&lt;'SETTINGS &amp; GUIDE'!$B$6,1,0)+IF(E55&lt;'SETTINGS &amp; GUIDE'!$B$7,1,0)+IF(F55&gt;'SETTINGS &amp; GUIDE'!$B$8,1,0)+IF(G55&lt;'SETTINGS &amp; GUIDE'!$B$9,1,0)+IF(H55&lt;'SETTINGS &amp; GUIDE'!$B$10,1,0)</x:f>
        <x:v>2</x:v>
      </x:c>
      <x:c r="J55" t="str">
        <x:f>IF(I55&gt;=3,"High",IF(I55&gt;=1,"Medium","On Track"))</x:f>
        <x:v>Medium</x:v>
      </x:c>
    </x:row>
    <x:row r="56">
      <x:c r="A56" t="str">
        <x:v>AG-051</x:v>
      </x:c>
      <x:c r="B56" t="str">
        <x:v>Agent 051</x:v>
      </x:c>
      <x:c r="C56" t="str">
        <x:v>TL 04</x:v>
      </x:c>
      <x:c r="D56" s="18" t="n">
        <x:v>0.883</x:v>
      </x:c>
      <x:c r="E56" s="18" t="n">
        <x:v>0.846</x:v>
      </x:c>
      <x:c r="F56" t="n">
        <x:v>628</x:v>
      </x:c>
      <x:c r="G56" s="18" t="n">
        <x:v>0.927</x:v>
      </x:c>
      <x:c r="H56" s="18" t="n">
        <x:v>0.833</x:v>
      </x:c>
      <x:c r="I56" t="n">
        <x:f>IF(D56&lt;'SETTINGS &amp; GUIDE'!$B$6,1,0)+IF(E56&lt;'SETTINGS &amp; GUIDE'!$B$7,1,0)+IF(F56&gt;'SETTINGS &amp; GUIDE'!$B$8,1,0)+IF(G56&lt;'SETTINGS &amp; GUIDE'!$B$9,1,0)+IF(H56&lt;'SETTINGS &amp; GUIDE'!$B$10,1,0)</x:f>
        <x:v>5</x:v>
      </x:c>
      <x:c r="J56" t="str">
        <x:f>IF(I56&gt;=3,"High",IF(I56&gt;=1,"Medium","On Track"))</x:f>
        <x:v>High</x:v>
      </x:c>
    </x:row>
    <x:row r="57">
      <x:c r="A57" t="str">
        <x:v>AG-052</x:v>
      </x:c>
      <x:c r="B57" t="str">
        <x:v>Agent 052</x:v>
      </x:c>
      <x:c r="C57" t="str">
        <x:v>TL 04</x:v>
      </x:c>
      <x:c r="D57" s="18" t="n">
        <x:v>0.935</x:v>
      </x:c>
      <x:c r="E57" s="18" t="n">
        <x:v>0.92</x:v>
      </x:c>
      <x:c r="F57" t="n">
        <x:v>522</x:v>
      </x:c>
      <x:c r="G57" s="18" t="n">
        <x:v>0.911</x:v>
      </x:c>
      <x:c r="H57" s="18" t="n">
        <x:v>0.858</x:v>
      </x:c>
      <x:c r="I57" t="n">
        <x:f>IF(D57&lt;'SETTINGS &amp; GUIDE'!$B$6,1,0)+IF(E57&lt;'SETTINGS &amp; GUIDE'!$B$7,1,0)+IF(F57&gt;'SETTINGS &amp; GUIDE'!$B$8,1,0)+IF(G57&lt;'SETTINGS &amp; GUIDE'!$B$9,1,0)+IF(H57&lt;'SETTINGS &amp; GUIDE'!$B$10,1,0)</x:f>
        <x:v>3</x:v>
      </x:c>
      <x:c r="J57" t="str">
        <x:f>IF(I57&gt;=3,"High",IF(I57&gt;=1,"Medium","On Track"))</x:f>
        <x:v>High</x:v>
      </x:c>
    </x:row>
    <x:row r="58">
      <x:c r="A58" t="str">
        <x:v>AG-053</x:v>
      </x:c>
      <x:c r="B58" t="str">
        <x:v>Agent 053</x:v>
      </x:c>
      <x:c r="C58" t="str">
        <x:v>TL 04</x:v>
      </x:c>
      <x:c r="D58" s="18" t="n">
        <x:v>0.877</x:v>
      </x:c>
      <x:c r="E58" s="18" t="n">
        <x:v>0.843</x:v>
      </x:c>
      <x:c r="F58" t="n">
        <x:v>610</x:v>
      </x:c>
      <x:c r="G58" s="18" t="n">
        <x:v>0.962</x:v>
      </x:c>
      <x:c r="H58" s="18" t="n">
        <x:v>0.863</x:v>
      </x:c>
      <x:c r="I58" t="n">
        <x:f>IF(D58&lt;'SETTINGS &amp; GUIDE'!$B$6,1,0)+IF(E58&lt;'SETTINGS &amp; GUIDE'!$B$7,1,0)+IF(F58&gt;'SETTINGS &amp; GUIDE'!$B$8,1,0)+IF(G58&lt;'SETTINGS &amp; GUIDE'!$B$9,1,0)+IF(H58&lt;'SETTINGS &amp; GUIDE'!$B$10,1,0)</x:f>
        <x:v>4</x:v>
      </x:c>
      <x:c r="J58" t="str">
        <x:f>IF(I58&gt;=3,"High",IF(I58&gt;=1,"Medium","On Track"))</x:f>
        <x:v>High</x:v>
      </x:c>
    </x:row>
    <x:row r="59">
      <x:c r="A59" t="str">
        <x:v>AG-054</x:v>
      </x:c>
      <x:c r="B59" t="str">
        <x:v>Agent 054</x:v>
      </x:c>
      <x:c r="C59" t="str">
        <x:v>TL 04</x:v>
      </x:c>
      <x:c r="D59" s="18" t="n">
        <x:v>0.959</x:v>
      </x:c>
      <x:c r="E59" s="18" t="n">
        <x:v>0.934</x:v>
      </x:c>
      <x:c r="F59" t="n">
        <x:v>587</x:v>
      </x:c>
      <x:c r="G59" s="18" t="n">
        <x:v>0.998</x:v>
      </x:c>
      <x:c r="H59" s="18" t="n">
        <x:v>0.863</x:v>
      </x:c>
      <x:c r="I59" t="n">
        <x:f>IF(D59&lt;'SETTINGS &amp; GUIDE'!$B$6,1,0)+IF(E59&lt;'SETTINGS &amp; GUIDE'!$B$7,1,0)+IF(F59&gt;'SETTINGS &amp; GUIDE'!$B$8,1,0)+IF(G59&lt;'SETTINGS &amp; GUIDE'!$B$9,1,0)+IF(H59&lt;'SETTINGS &amp; GUIDE'!$B$10,1,0)</x:f>
        <x:v>2</x:v>
      </x:c>
      <x:c r="J59" t="str">
        <x:f>IF(I59&gt;=3,"High",IF(I59&gt;=1,"Medium","On Track"))</x:f>
        <x:v>Medium</x:v>
      </x:c>
    </x:row>
    <x:row r="60">
      <x:c r="A60" t="str">
        <x:v>AG-055</x:v>
      </x:c>
      <x:c r="B60" t="str">
        <x:v>Agent 055</x:v>
      </x:c>
      <x:c r="C60" t="str">
        <x:v>TL 04</x:v>
      </x:c>
      <x:c r="D60" s="18" t="n">
        <x:v>0.962</x:v>
      </x:c>
      <x:c r="E60" s="18" t="n">
        <x:v>0.973</x:v>
      </x:c>
      <x:c r="F60" t="n">
        <x:v>453</x:v>
      </x:c>
      <x:c r="G60" s="18" t="n">
        <x:v>0.905</x:v>
      </x:c>
      <x:c r="H60" s="18" t="n">
        <x:v>0.911</x:v>
      </x:c>
      <x:c r="I60" t="n">
        <x:f>IF(D60&lt;'SETTINGS &amp; GUIDE'!$B$6,1,0)+IF(E60&lt;'SETTINGS &amp; GUIDE'!$B$7,1,0)+IF(F60&gt;'SETTINGS &amp; GUIDE'!$B$8,1,0)+IF(G60&lt;'SETTINGS &amp; GUIDE'!$B$9,1,0)+IF(H60&lt;'SETTINGS &amp; GUIDE'!$B$10,1,0)</x:f>
        <x:v>1</x:v>
      </x:c>
      <x:c r="J60" t="str">
        <x:f>IF(I60&gt;=3,"High",IF(I60&gt;=1,"Medium","On Track"))</x:f>
        <x:v>Medium</x:v>
      </x:c>
    </x:row>
    <x:row r="61">
      <x:c r="A61" t="str">
        <x:v>AG-056</x:v>
      </x:c>
      <x:c r="B61" t="str">
        <x:v>Agent 056</x:v>
      </x:c>
      <x:c r="C61" t="str">
        <x:v>TL 04</x:v>
      </x:c>
      <x:c r="D61" s="18" t="n">
        <x:v>0.944</x:v>
      </x:c>
      <x:c r="E61" s="18" t="n">
        <x:v>0.951</x:v>
      </x:c>
      <x:c r="F61" t="n">
        <x:v>462</x:v>
      </x:c>
      <x:c r="G61" s="18" t="n">
        <x:v>0.989</x:v>
      </x:c>
      <x:c r="H61" s="18" t="n">
        <x:v>0.873</x:v>
      </x:c>
      <x:c r="I61" t="n">
        <x:f>IF(D61&lt;'SETTINGS &amp; GUIDE'!$B$6,1,0)+IF(E61&lt;'SETTINGS &amp; GUIDE'!$B$7,1,0)+IF(F61&gt;'SETTINGS &amp; GUIDE'!$B$8,1,0)+IF(G61&lt;'SETTINGS &amp; GUIDE'!$B$9,1,0)+IF(H61&lt;'SETTINGS &amp; GUIDE'!$B$10,1,0)</x:f>
        <x:v>1</x:v>
      </x:c>
      <x:c r="J61" t="str">
        <x:f>IF(I61&gt;=3,"High",IF(I61&gt;=1,"Medium","On Track"))</x:f>
        <x:v>Medium</x:v>
      </x:c>
    </x:row>
    <x:row r="62">
      <x:c r="A62" t="str">
        <x:v>AG-057</x:v>
      </x:c>
      <x:c r="B62" t="str">
        <x:v>Agent 057</x:v>
      </x:c>
      <x:c r="C62" t="str">
        <x:v>TL 04</x:v>
      </x:c>
      <x:c r="D62" s="18" t="n">
        <x:v>0.887</x:v>
      </x:c>
      <x:c r="E62" s="18" t="n">
        <x:v>0.979</x:v>
      </x:c>
      <x:c r="F62" t="n">
        <x:v>559</x:v>
      </x:c>
      <x:c r="G62" s="18" t="n">
        <x:v>0.972</x:v>
      </x:c>
      <x:c r="H62" s="18" t="n">
        <x:v>0.831</x:v>
      </x:c>
      <x:c r="I62" t="n">
        <x:f>IF(D62&lt;'SETTINGS &amp; GUIDE'!$B$6,1,0)+IF(E62&lt;'SETTINGS &amp; GUIDE'!$B$7,1,0)+IF(F62&gt;'SETTINGS &amp; GUIDE'!$B$8,1,0)+IF(G62&lt;'SETTINGS &amp; GUIDE'!$B$9,1,0)+IF(H62&lt;'SETTINGS &amp; GUIDE'!$B$10,1,0)</x:f>
        <x:v>3</x:v>
      </x:c>
      <x:c r="J62" t="str">
        <x:f>IF(I62&gt;=3,"High",IF(I62&gt;=1,"Medium","On Track"))</x:f>
        <x:v>High</x:v>
      </x:c>
    </x:row>
    <x:row r="63">
      <x:c r="A63" t="str">
        <x:v>AG-058</x:v>
      </x:c>
      <x:c r="B63" t="str">
        <x:v>Agent 058</x:v>
      </x:c>
      <x:c r="C63" t="str">
        <x:v>TL 04</x:v>
      </x:c>
      <x:c r="D63" s="18" t="n">
        <x:v>0.8</x:v>
      </x:c>
      <x:c r="E63" s="18" t="n">
        <x:v>0.974</x:v>
      </x:c>
      <x:c r="F63" t="n">
        <x:v>426</x:v>
      </x:c>
      <x:c r="G63" s="18" t="n">
        <x:v>0.944</x:v>
      </x:c>
      <x:c r="H63" s="18" t="n">
        <x:v>0.86</x:v>
      </x:c>
      <x:c r="I63" t="n">
        <x:f>IF(D63&lt;'SETTINGS &amp; GUIDE'!$B$6,1,0)+IF(E63&lt;'SETTINGS &amp; GUIDE'!$B$7,1,0)+IF(F63&gt;'SETTINGS &amp; GUIDE'!$B$8,1,0)+IF(G63&lt;'SETTINGS &amp; GUIDE'!$B$9,1,0)+IF(H63&lt;'SETTINGS &amp; GUIDE'!$B$10,1,0)</x:f>
        <x:v>3</x:v>
      </x:c>
      <x:c r="J63" t="str">
        <x:f>IF(I63&gt;=3,"High",IF(I63&gt;=1,"Medium","On Track"))</x:f>
        <x:v>High</x:v>
      </x:c>
    </x:row>
    <x:row r="64">
      <x:c r="A64" t="str">
        <x:v>AG-059</x:v>
      </x:c>
      <x:c r="B64" t="str">
        <x:v>Agent 059</x:v>
      </x:c>
      <x:c r="C64" t="str">
        <x:v>TL 04</x:v>
      </x:c>
      <x:c r="D64" s="18" t="n">
        <x:v>0.972</x:v>
      </x:c>
      <x:c r="E64" s="18" t="n">
        <x:v>0.915</x:v>
      </x:c>
      <x:c r="F64" t="n">
        <x:v>395</x:v>
      </x:c>
      <x:c r="G64" s="18" t="n">
        <x:v>0.961</x:v>
      </x:c>
      <x:c r="H64" s="18" t="n">
        <x:v>0.815</x:v>
      </x:c>
      <x:c r="I64" t="n">
        <x:f>IF(D64&lt;'SETTINGS &amp; GUIDE'!$B$6,1,0)+IF(E64&lt;'SETTINGS &amp; GUIDE'!$B$7,1,0)+IF(F64&gt;'SETTINGS &amp; GUIDE'!$B$8,1,0)+IF(G64&lt;'SETTINGS &amp; GUIDE'!$B$9,1,0)+IF(H64&lt;'SETTINGS &amp; GUIDE'!$B$10,1,0)</x:f>
        <x:v>2</x:v>
      </x:c>
      <x:c r="J64" t="str">
        <x:f>IF(I64&gt;=3,"High",IF(I64&gt;=1,"Medium","On Track"))</x:f>
        <x:v>Medium</x:v>
      </x:c>
    </x:row>
    <x:row r="65">
      <x:c r="A65" t="str">
        <x:v>AG-060</x:v>
      </x:c>
      <x:c r="B65" t="str">
        <x:v>Agent 060</x:v>
      </x:c>
      <x:c r="C65" t="str">
        <x:v>TL 04</x:v>
      </x:c>
      <x:c r="D65" s="18" t="n">
        <x:v>0.886</x:v>
      </x:c>
      <x:c r="E65" s="18" t="n">
        <x:v>0.903</x:v>
      </x:c>
      <x:c r="F65" t="n">
        <x:v>400</x:v>
      </x:c>
      <x:c r="G65" s="18" t="n">
        <x:v>0.924</x:v>
      </x:c>
      <x:c r="H65" s="18" t="n">
        <x:v>0.932</x:v>
      </x:c>
      <x:c r="I65" t="n">
        <x:f>IF(D65&lt;'SETTINGS &amp; GUIDE'!$B$6,1,0)+IF(E65&lt;'SETTINGS &amp; GUIDE'!$B$7,1,0)+IF(F65&gt;'SETTINGS &amp; GUIDE'!$B$8,1,0)+IF(G65&lt;'SETTINGS &amp; GUIDE'!$B$9,1,0)+IF(H65&lt;'SETTINGS &amp; GUIDE'!$B$10,1,0)</x:f>
        <x:v>3</x:v>
      </x:c>
      <x:c r="J65" t="str">
        <x:f>IF(I65&gt;=3,"High",IF(I65&gt;=1,"Medium","On Track"))</x:f>
        <x:v>High</x:v>
      </x:c>
    </x:row>
    <x:row r="66">
      <x:c r="A66" t="str">
        <x:v>AG-061</x:v>
      </x:c>
      <x:c r="B66" t="str">
        <x:v>Agent 061</x:v>
      </x:c>
      <x:c r="C66" t="str">
        <x:v>TL 04</x:v>
      </x:c>
      <x:c r="D66" s="18" t="n">
        <x:v>0.947</x:v>
      </x:c>
      <x:c r="E66" s="18" t="n">
        <x:v>0.97</x:v>
      </x:c>
      <x:c r="F66" t="n">
        <x:v>643</x:v>
      </x:c>
      <x:c r="G66" s="18" t="n">
        <x:v>0.95</x:v>
      </x:c>
      <x:c r="H66" s="18" t="n">
        <x:v>0.857</x:v>
      </x:c>
      <x:c r="I66" t="n">
        <x:f>IF(D66&lt;'SETTINGS &amp; GUIDE'!$B$6,1,0)+IF(E66&lt;'SETTINGS &amp; GUIDE'!$B$7,1,0)+IF(F66&gt;'SETTINGS &amp; GUIDE'!$B$8,1,0)+IF(G66&lt;'SETTINGS &amp; GUIDE'!$B$9,1,0)+IF(H66&lt;'SETTINGS &amp; GUIDE'!$B$10,1,0)</x:f>
        <x:v>3</x:v>
      </x:c>
      <x:c r="J66" t="str">
        <x:f>IF(I66&gt;=3,"High",IF(I66&gt;=1,"Medium","On Track"))</x:f>
        <x:v>High</x:v>
      </x:c>
    </x:row>
    <x:row r="67">
      <x:c r="A67" t="str">
        <x:v>AG-062</x:v>
      </x:c>
      <x:c r="B67" t="str">
        <x:v>Agent 062</x:v>
      </x:c>
      <x:c r="C67" t="str">
        <x:v>TL 04</x:v>
      </x:c>
      <x:c r="D67" s="18" t="n">
        <x:v>0.862</x:v>
      </x:c>
      <x:c r="E67" s="18" t="n">
        <x:v>0.886</x:v>
      </x:c>
      <x:c r="F67" t="n">
        <x:v>557</x:v>
      </x:c>
      <x:c r="G67" s="18" t="n">
        <x:v>0.951</x:v>
      </x:c>
      <x:c r="H67" s="18" t="n">
        <x:v>0.78</x:v>
      </x:c>
      <x:c r="I67" t="n">
        <x:f>IF(D67&lt;'SETTINGS &amp; GUIDE'!$B$6,1,0)+IF(E67&lt;'SETTINGS &amp; GUIDE'!$B$7,1,0)+IF(F67&gt;'SETTINGS &amp; GUIDE'!$B$8,1,0)+IF(G67&lt;'SETTINGS &amp; GUIDE'!$B$9,1,0)+IF(H67&lt;'SETTINGS &amp; GUIDE'!$B$10,1,0)</x:f>
        <x:v>5</x:v>
      </x:c>
      <x:c r="J67" t="str">
        <x:f>IF(I67&gt;=3,"High",IF(I67&gt;=1,"Medium","On Track"))</x:f>
        <x:v>High</x:v>
      </x:c>
    </x:row>
    <x:row r="68">
      <x:c r="A68" t="str">
        <x:v>AG-063</x:v>
      </x:c>
      <x:c r="B68" t="str">
        <x:v>Agent 063</x:v>
      </x:c>
      <x:c r="C68" t="str">
        <x:v>TL 05</x:v>
      </x:c>
      <x:c r="D68" s="18" t="n">
        <x:v>0.833</x:v>
      </x:c>
      <x:c r="E68" s="18" t="n">
        <x:v>0.937</x:v>
      </x:c>
      <x:c r="F68" t="n">
        <x:v>619</x:v>
      </x:c>
      <x:c r="G68" s="18" t="n">
        <x:v>0.892</x:v>
      </x:c>
      <x:c r="H68" s="18" t="n">
        <x:v>0.811</x:v>
      </x:c>
      <x:c r="I68" t="n">
        <x:f>IF(D68&lt;'SETTINGS &amp; GUIDE'!$B$6,1,0)+IF(E68&lt;'SETTINGS &amp; GUIDE'!$B$7,1,0)+IF(F68&gt;'SETTINGS &amp; GUIDE'!$B$8,1,0)+IF(G68&lt;'SETTINGS &amp; GUIDE'!$B$9,1,0)+IF(H68&lt;'SETTINGS &amp; GUIDE'!$B$10,1,0)</x:f>
        <x:v>4</x:v>
      </x:c>
      <x:c r="J68" t="str">
        <x:f>IF(I68&gt;=3,"High",IF(I68&gt;=1,"Medium","On Track"))</x:f>
        <x:v>High</x:v>
      </x:c>
    </x:row>
    <x:row r="69">
      <x:c r="A69" t="str">
        <x:v>AG-064</x:v>
      </x:c>
      <x:c r="B69" t="str">
        <x:v>Agent 064</x:v>
      </x:c>
      <x:c r="C69" t="str">
        <x:v>TL 05</x:v>
      </x:c>
      <x:c r="D69" s="18" t="n">
        <x:v>0.922</x:v>
      </x:c>
      <x:c r="E69" s="18" t="n">
        <x:v>0.884</x:v>
      </x:c>
      <x:c r="F69" t="n">
        <x:v>502</x:v>
      </x:c>
      <x:c r="G69" s="18" t="n">
        <x:v>0.969</x:v>
      </x:c>
      <x:c r="H69" s="18" t="n">
        <x:v>0.965</x:v>
      </x:c>
      <x:c r="I69" t="n">
        <x:f>IF(D69&lt;'SETTINGS &amp; GUIDE'!$B$6,1,0)+IF(E69&lt;'SETTINGS &amp; GUIDE'!$B$7,1,0)+IF(F69&gt;'SETTINGS &amp; GUIDE'!$B$8,1,0)+IF(G69&lt;'SETTINGS &amp; GUIDE'!$B$9,1,0)+IF(H69&lt;'SETTINGS &amp; GUIDE'!$B$10,1,0)</x:f>
        <x:v>2</x:v>
      </x:c>
      <x:c r="J69" t="str">
        <x:f>IF(I69&gt;=3,"High",IF(I69&gt;=1,"Medium","On Track"))</x:f>
        <x:v>Medium</x:v>
      </x:c>
    </x:row>
    <x:row r="70">
      <x:c r="A70" t="str">
        <x:v>AG-065</x:v>
      </x:c>
      <x:c r="B70" t="str">
        <x:v>Agent 065</x:v>
      </x:c>
      <x:c r="C70" t="str">
        <x:v>TL 05</x:v>
      </x:c>
      <x:c r="D70" s="18" t="n">
        <x:v>0.986</x:v>
      </x:c>
      <x:c r="E70" s="18" t="n">
        <x:v>0.966</x:v>
      </x:c>
      <x:c r="F70" t="n">
        <x:v>412</x:v>
      </x:c>
      <x:c r="G70" s="18" t="n">
        <x:v>0.945</x:v>
      </x:c>
      <x:c r="H70" s="18" t="n">
        <x:v>0.832</x:v>
      </x:c>
      <x:c r="I70" t="n">
        <x:f>IF(D70&lt;'SETTINGS &amp; GUIDE'!$B$6,1,0)+IF(E70&lt;'SETTINGS &amp; GUIDE'!$B$7,1,0)+IF(F70&gt;'SETTINGS &amp; GUIDE'!$B$8,1,0)+IF(G70&lt;'SETTINGS &amp; GUIDE'!$B$9,1,0)+IF(H70&lt;'SETTINGS &amp; GUIDE'!$B$10,1,0)</x:f>
        <x:v>2</x:v>
      </x:c>
      <x:c r="J70" t="str">
        <x:f>IF(I70&gt;=3,"High",IF(I70&gt;=1,"Medium","On Track"))</x:f>
        <x:v>Medium</x:v>
      </x:c>
    </x:row>
    <x:row r="71">
      <x:c r="A71" t="str">
        <x:v>AG-066</x:v>
      </x:c>
      <x:c r="B71" t="str">
        <x:v>Agent 066</x:v>
      </x:c>
      <x:c r="C71" t="str">
        <x:v>TL 05</x:v>
      </x:c>
      <x:c r="D71" s="18" t="n">
        <x:v>0.911</x:v>
      </x:c>
      <x:c r="E71" s="18" t="n">
        <x:v>0.968</x:v>
      </x:c>
      <x:c r="F71" t="n">
        <x:v>456</x:v>
      </x:c>
      <x:c r="G71" s="18" t="n">
        <x:v>0.945</x:v>
      </x:c>
      <x:c r="H71" s="18" t="n">
        <x:v>0.95</x:v>
      </x:c>
      <x:c r="I71" t="n">
        <x:f>IF(D71&lt;'SETTINGS &amp; GUIDE'!$B$6,1,0)+IF(E71&lt;'SETTINGS &amp; GUIDE'!$B$7,1,0)+IF(F71&gt;'SETTINGS &amp; GUIDE'!$B$8,1,0)+IF(G71&lt;'SETTINGS &amp; GUIDE'!$B$9,1,0)+IF(H71&lt;'SETTINGS &amp; GUIDE'!$B$10,1,0)</x:f>
        <x:v>1</x:v>
      </x:c>
      <x:c r="J71" t="str">
        <x:f>IF(I71&gt;=3,"High",IF(I71&gt;=1,"Medium","On Track"))</x:f>
        <x:v>Medium</x:v>
      </x:c>
    </x:row>
    <x:row r="72">
      <x:c r="A72" t="str">
        <x:v>AG-067</x:v>
      </x:c>
      <x:c r="B72" t="str">
        <x:v>Agent 067</x:v>
      </x:c>
      <x:c r="C72" t="str">
        <x:v>TL 05</x:v>
      </x:c>
      <x:c r="D72" s="18" t="n">
        <x:v>0.821</x:v>
      </x:c>
      <x:c r="E72" s="18" t="n">
        <x:v>0.949</x:v>
      </x:c>
      <x:c r="F72" t="n">
        <x:v>614</x:v>
      </x:c>
      <x:c r="G72" s="18" t="n">
        <x:v>0.993</x:v>
      </x:c>
      <x:c r="H72" s="18" t="n">
        <x:v>0.817</x:v>
      </x:c>
      <x:c r="I72" t="n">
        <x:f>IF(D72&lt;'SETTINGS &amp; GUIDE'!$B$6,1,0)+IF(E72&lt;'SETTINGS &amp; GUIDE'!$B$7,1,0)+IF(F72&gt;'SETTINGS &amp; GUIDE'!$B$8,1,0)+IF(G72&lt;'SETTINGS &amp; GUIDE'!$B$9,1,0)+IF(H72&lt;'SETTINGS &amp; GUIDE'!$B$10,1,0)</x:f>
        <x:v>3</x:v>
      </x:c>
      <x:c r="J72" t="str">
        <x:f>IF(I72&gt;=3,"High",IF(I72&gt;=1,"Medium","On Track"))</x:f>
        <x:v>High</x:v>
      </x:c>
    </x:row>
    <x:row r="73">
      <x:c r="A73" t="str">
        <x:v>AG-068</x:v>
      </x:c>
      <x:c r="B73" t="str">
        <x:v>Agent 068</x:v>
      </x:c>
      <x:c r="C73" t="str">
        <x:v>TL 05</x:v>
      </x:c>
      <x:c r="D73" s="18" t="n">
        <x:v>0.911</x:v>
      </x:c>
      <x:c r="E73" s="18" t="n">
        <x:v>0.885</x:v>
      </x:c>
      <x:c r="F73" t="n">
        <x:v>496</x:v>
      </x:c>
      <x:c r="G73" s="18" t="n">
        <x:v>0.972</x:v>
      </x:c>
      <x:c r="H73" s="18" t="n">
        <x:v>0.917</x:v>
      </x:c>
      <x:c r="I73" t="n">
        <x:f>IF(D73&lt;'SETTINGS &amp; GUIDE'!$B$6,1,0)+IF(E73&lt;'SETTINGS &amp; GUIDE'!$B$7,1,0)+IF(F73&gt;'SETTINGS &amp; GUIDE'!$B$8,1,0)+IF(G73&lt;'SETTINGS &amp; GUIDE'!$B$9,1,0)+IF(H73&lt;'SETTINGS &amp; GUIDE'!$B$10,1,0)</x:f>
        <x:v>1</x:v>
      </x:c>
      <x:c r="J73" t="str">
        <x:f>IF(I73&gt;=3,"High",IF(I73&gt;=1,"Medium","On Track"))</x:f>
        <x:v>Medium</x:v>
      </x:c>
    </x:row>
    <x:row r="74">
      <x:c r="A74" t="str">
        <x:v>AG-069</x:v>
      </x:c>
      <x:c r="B74" t="str">
        <x:v>Agent 069</x:v>
      </x:c>
      <x:c r="C74" t="str">
        <x:v>TL 05</x:v>
      </x:c>
      <x:c r="D74" s="18" t="n">
        <x:v>0.837</x:v>
      </x:c>
      <x:c r="E74" s="18" t="n">
        <x:v>0.987</x:v>
      </x:c>
      <x:c r="F74" t="n">
        <x:v>629</x:v>
      </x:c>
      <x:c r="G74" s="18" t="n">
        <x:v>0.959</x:v>
      </x:c>
      <x:c r="H74" s="18" t="n">
        <x:v>0.859</x:v>
      </x:c>
      <x:c r="I74" t="n">
        <x:f>IF(D74&lt;'SETTINGS &amp; GUIDE'!$B$6,1,0)+IF(E74&lt;'SETTINGS &amp; GUIDE'!$B$7,1,0)+IF(F74&gt;'SETTINGS &amp; GUIDE'!$B$8,1,0)+IF(G74&lt;'SETTINGS &amp; GUIDE'!$B$9,1,0)+IF(H74&lt;'SETTINGS &amp; GUIDE'!$B$10,1,0)</x:f>
        <x:v>4</x:v>
      </x:c>
      <x:c r="J74" t="str">
        <x:f>IF(I74&gt;=3,"High",IF(I74&gt;=1,"Medium","On Track"))</x:f>
        <x:v>High</x:v>
      </x:c>
    </x:row>
    <x:row r="75">
      <x:c r="A75" t="str">
        <x:v>AG-070</x:v>
      </x:c>
      <x:c r="B75" t="str">
        <x:v>Agent 070</x:v>
      </x:c>
      <x:c r="C75" t="str">
        <x:v>TL 05</x:v>
      </x:c>
      <x:c r="D75" s="18" t="n">
        <x:v>0.882</x:v>
      </x:c>
      <x:c r="E75" s="18" t="n">
        <x:v>0.895</x:v>
      </x:c>
      <x:c r="F75" t="n">
        <x:v>495</x:v>
      </x:c>
      <x:c r="G75" s="18" t="n">
        <x:v>0.901</x:v>
      </x:c>
      <x:c r="H75" s="18" t="n">
        <x:v>0.833</x:v>
      </x:c>
      <x:c r="I75" t="n">
        <x:f>IF(D75&lt;'SETTINGS &amp; GUIDE'!$B$6,1,0)+IF(E75&lt;'SETTINGS &amp; GUIDE'!$B$7,1,0)+IF(F75&gt;'SETTINGS &amp; GUIDE'!$B$8,1,0)+IF(G75&lt;'SETTINGS &amp; GUIDE'!$B$9,1,0)+IF(H75&lt;'SETTINGS &amp; GUIDE'!$B$10,1,0)</x:f>
        <x:v>4</x:v>
      </x:c>
      <x:c r="J75" t="str">
        <x:f>IF(I75&gt;=3,"High",IF(I75&gt;=1,"Medium","On Track"))</x:f>
        <x:v>High</x:v>
      </x:c>
    </x:row>
    <x:row r="76">
      <x:c r="A76" t="str">
        <x:v>AG-071</x:v>
      </x:c>
      <x:c r="B76" t="str">
        <x:v>Agent 071</x:v>
      </x:c>
      <x:c r="C76" t="str">
        <x:v>TL 05</x:v>
      </x:c>
      <x:c r="D76" s="18" t="n">
        <x:v>0.892</x:v>
      </x:c>
      <x:c r="E76" s="18" t="n">
        <x:v>0.926</x:v>
      </x:c>
      <x:c r="F76" t="n">
        <x:v>416</x:v>
      </x:c>
      <x:c r="G76" s="18" t="n">
        <x:v>0.991</x:v>
      </x:c>
      <x:c r="H76" s="18" t="n">
        <x:v>0.939</x:v>
      </x:c>
      <x:c r="I76" t="n">
        <x:f>IF(D76&lt;'SETTINGS &amp; GUIDE'!$B$6,1,0)+IF(E76&lt;'SETTINGS &amp; GUIDE'!$B$7,1,0)+IF(F76&gt;'SETTINGS &amp; GUIDE'!$B$8,1,0)+IF(G76&lt;'SETTINGS &amp; GUIDE'!$B$9,1,0)+IF(H76&lt;'SETTINGS &amp; GUIDE'!$B$10,1,0)</x:f>
        <x:v>1</x:v>
      </x:c>
      <x:c r="J76" t="str">
        <x:f>IF(I76&gt;=3,"High",IF(I76&gt;=1,"Medium","On Track"))</x:f>
        <x:v>Medium</x:v>
      </x:c>
    </x:row>
    <x:row r="77">
      <x:c r="A77" t="str">
        <x:v>AG-072</x:v>
      </x:c>
      <x:c r="B77" t="str">
        <x:v>Agent 072</x:v>
      </x:c>
      <x:c r="C77" t="str">
        <x:v>TL 05</x:v>
      </x:c>
      <x:c r="D77" s="18" t="n">
        <x:v>0.857</x:v>
      </x:c>
      <x:c r="E77" s="18" t="n">
        <x:v>0.89</x:v>
      </x:c>
      <x:c r="F77" t="n">
        <x:v>634</x:v>
      </x:c>
      <x:c r="G77" s="18" t="n">
        <x:v>0.992</x:v>
      </x:c>
      <x:c r="H77" s="18" t="n">
        <x:v>0.822</x:v>
      </x:c>
      <x:c r="I77" t="n">
        <x:f>IF(D77&lt;'SETTINGS &amp; GUIDE'!$B$6,1,0)+IF(E77&lt;'SETTINGS &amp; GUIDE'!$B$7,1,0)+IF(F77&gt;'SETTINGS &amp; GUIDE'!$B$8,1,0)+IF(G77&lt;'SETTINGS &amp; GUIDE'!$B$9,1,0)+IF(H77&lt;'SETTINGS &amp; GUIDE'!$B$10,1,0)</x:f>
        <x:v>4</x:v>
      </x:c>
      <x:c r="J77" t="str">
        <x:f>IF(I77&gt;=3,"High",IF(I77&gt;=1,"Medium","On Track"))</x:f>
        <x:v>High</x:v>
      </x:c>
    </x:row>
    <x:row r="78">
      <x:c r="A78" t="str">
        <x:v>AG-073</x:v>
      </x:c>
      <x:c r="B78" t="str">
        <x:v>Agent 073</x:v>
      </x:c>
      <x:c r="C78" t="str">
        <x:v>TL 05</x:v>
      </x:c>
      <x:c r="D78" s="18" t="n">
        <x:v>0.811</x:v>
      </x:c>
      <x:c r="E78" s="18" t="n">
        <x:v>0.872</x:v>
      </x:c>
      <x:c r="F78" t="n">
        <x:v>626</x:v>
      </x:c>
      <x:c r="G78" s="18" t="n">
        <x:v>0.96</x:v>
      </x:c>
      <x:c r="H78" s="18" t="n">
        <x:v>0.863</x:v>
      </x:c>
      <x:c r="I78" t="n">
        <x:f>IF(D78&lt;'SETTINGS &amp; GUIDE'!$B$6,1,0)+IF(E78&lt;'SETTINGS &amp; GUIDE'!$B$7,1,0)+IF(F78&gt;'SETTINGS &amp; GUIDE'!$B$8,1,0)+IF(G78&lt;'SETTINGS &amp; GUIDE'!$B$9,1,0)+IF(H78&lt;'SETTINGS &amp; GUIDE'!$B$10,1,0)</x:f>
        <x:v>4</x:v>
      </x:c>
      <x:c r="J78" t="str">
        <x:f>IF(I78&gt;=3,"High",IF(I78&gt;=1,"Medium","On Track"))</x:f>
        <x:v>High</x:v>
      </x:c>
    </x:row>
    <x:row r="79">
      <x:c r="A79" t="str">
        <x:v>AG-074</x:v>
      </x:c>
      <x:c r="B79" t="str">
        <x:v>Agent 074</x:v>
      </x:c>
      <x:c r="C79" t="str">
        <x:v>TL 05</x:v>
      </x:c>
      <x:c r="D79" s="18" t="n">
        <x:v>0.885</x:v>
      </x:c>
      <x:c r="E79" s="18" t="n">
        <x:v>0.935</x:v>
      </x:c>
      <x:c r="F79" t="n">
        <x:v>408</x:v>
      </x:c>
      <x:c r="G79" s="18" t="n">
        <x:v>0.984</x:v>
      </x:c>
      <x:c r="H79" s="18" t="n">
        <x:v>0.968</x:v>
      </x:c>
      <x:c r="I79" t="n">
        <x:f>IF(D79&lt;'SETTINGS &amp; GUIDE'!$B$6,1,0)+IF(E79&lt;'SETTINGS &amp; GUIDE'!$B$7,1,0)+IF(F79&gt;'SETTINGS &amp; GUIDE'!$B$8,1,0)+IF(G79&lt;'SETTINGS &amp; GUIDE'!$B$9,1,0)+IF(H79&lt;'SETTINGS &amp; GUIDE'!$B$10,1,0)</x:f>
        <x:v>1</x:v>
      </x:c>
      <x:c r="J79" t="str">
        <x:f>IF(I79&gt;=3,"High",IF(I79&gt;=1,"Medium","On Track"))</x:f>
        <x:v>Medium</x:v>
      </x:c>
    </x:row>
    <x:row r="80">
      <x:c r="A80" t="str">
        <x:v>AG-075</x:v>
      </x:c>
      <x:c r="B80" t="str">
        <x:v>Agent 075</x:v>
      </x:c>
      <x:c r="C80" t="str">
        <x:v>TL 05</x:v>
      </x:c>
      <x:c r="D80" s="18" t="n">
        <x:v>0.896</x:v>
      </x:c>
      <x:c r="E80" s="18" t="n">
        <x:v>0.938</x:v>
      </x:c>
      <x:c r="F80" t="n">
        <x:v>393</x:v>
      </x:c>
      <x:c r="G80" s="18" t="n">
        <x:v>0.944</x:v>
      </x:c>
      <x:c r="H80" s="18" t="n">
        <x:v>0.927</x:v>
      </x:c>
      <x:c r="I80" t="n">
        <x:f>IF(D80&lt;'SETTINGS &amp; GUIDE'!$B$6,1,0)+IF(E80&lt;'SETTINGS &amp; GUIDE'!$B$7,1,0)+IF(F80&gt;'SETTINGS &amp; GUIDE'!$B$8,1,0)+IF(G80&lt;'SETTINGS &amp; GUIDE'!$B$9,1,0)+IF(H80&lt;'SETTINGS &amp; GUIDE'!$B$10,1,0)</x:f>
        <x:v>2</x:v>
      </x:c>
      <x:c r="J80" t="str">
        <x:f>IF(I80&gt;=3,"High",IF(I80&gt;=1,"Medium","On Track"))</x:f>
        <x:v>Medium</x:v>
      </x:c>
    </x:row>
    <x:row r="81">
      <x:c r="A81" t="str">
        <x:v>AG-076</x:v>
      </x:c>
      <x:c r="B81" t="str">
        <x:v>Agent 076</x:v>
      </x:c>
      <x:c r="C81" t="str">
        <x:v>TL 05</x:v>
      </x:c>
      <x:c r="D81" s="18" t="n">
        <x:v>0.833</x:v>
      </x:c>
      <x:c r="E81" s="18" t="n">
        <x:v>0.849</x:v>
      </x:c>
      <x:c r="F81" t="n">
        <x:v>644</x:v>
      </x:c>
      <x:c r="G81" s="18" t="n">
        <x:v>0.996</x:v>
      </x:c>
      <x:c r="H81" s="18" t="n">
        <x:v>0.94</x:v>
      </x:c>
      <x:c r="I81" t="n">
        <x:f>IF(D81&lt;'SETTINGS &amp; GUIDE'!$B$6,1,0)+IF(E81&lt;'SETTINGS &amp; GUIDE'!$B$7,1,0)+IF(F81&gt;'SETTINGS &amp; GUIDE'!$B$8,1,0)+IF(G81&lt;'SETTINGS &amp; GUIDE'!$B$9,1,0)+IF(H81&lt;'SETTINGS &amp; GUIDE'!$B$10,1,0)</x:f>
        <x:v>3</x:v>
      </x:c>
      <x:c r="J81" t="str">
        <x:f>IF(I81&gt;=3,"High",IF(I81&gt;=1,"Medium","On Track"))</x:f>
        <x:v>High</x:v>
      </x:c>
    </x:row>
    <x:row r="82">
      <x:c r="A82" t="str">
        <x:v>AG-077</x:v>
      </x:c>
      <x:c r="B82" t="str">
        <x:v>Agent 077</x:v>
      </x:c>
      <x:c r="C82" t="str">
        <x:v>TL 05</x:v>
      </x:c>
      <x:c r="D82" s="18" t="n">
        <x:v>0.906</x:v>
      </x:c>
      <x:c r="E82" s="18" t="n">
        <x:v>0.896</x:v>
      </x:c>
      <x:c r="F82" t="n">
        <x:v>642</x:v>
      </x:c>
      <x:c r="G82" s="18" t="n">
        <x:v>0.965</x:v>
      </x:c>
      <x:c r="H82" s="18" t="n">
        <x:v>0.861</x:v>
      </x:c>
      <x:c r="I82" t="n">
        <x:f>IF(D82&lt;'SETTINGS &amp; GUIDE'!$B$6,1,0)+IF(E82&lt;'SETTINGS &amp; GUIDE'!$B$7,1,0)+IF(F82&gt;'SETTINGS &amp; GUIDE'!$B$8,1,0)+IF(G82&lt;'SETTINGS &amp; GUIDE'!$B$9,1,0)+IF(H82&lt;'SETTINGS &amp; GUIDE'!$B$10,1,0)</x:f>
        <x:v>3</x:v>
      </x:c>
      <x:c r="J82" t="str">
        <x:f>IF(I82&gt;=3,"High",IF(I82&gt;=1,"Medium","On Track"))</x:f>
        <x:v>High</x:v>
      </x:c>
    </x:row>
    <x:row r="83">
      <x:c r="A83" t="str">
        <x:v>AG-078</x:v>
      </x:c>
      <x:c r="B83" t="str">
        <x:v>Agent 078</x:v>
      </x:c>
      <x:c r="C83" t="str">
        <x:v>TL 05</x:v>
      </x:c>
      <x:c r="D83" s="18" t="n">
        <x:v>0.947</x:v>
      </x:c>
      <x:c r="E83" s="18" t="n">
        <x:v>0.935</x:v>
      </x:c>
      <x:c r="F83" t="n">
        <x:v>438</x:v>
      </x:c>
      <x:c r="G83" s="18" t="n">
        <x:v>0.94</x:v>
      </x:c>
      <x:c r="H83" s="18" t="n">
        <x:v>0.827</x:v>
      </x:c>
      <x:c r="I83" t="n">
        <x:f>IF(D83&lt;'SETTINGS &amp; GUIDE'!$B$6,1,0)+IF(E83&lt;'SETTINGS &amp; GUIDE'!$B$7,1,0)+IF(F83&gt;'SETTINGS &amp; GUIDE'!$B$8,1,0)+IF(G83&lt;'SETTINGS &amp; GUIDE'!$B$9,1,0)+IF(H83&lt;'SETTINGS &amp; GUIDE'!$B$10,1,0)</x:f>
        <x:v>2</x:v>
      </x:c>
      <x:c r="J83" t="str">
        <x:f>IF(I83&gt;=3,"High",IF(I83&gt;=1,"Medium","On Track"))</x:f>
        <x:v>Medium</x:v>
      </x:c>
    </x:row>
    <x:row r="84">
      <x:c r="A84" t="str">
        <x:v>AG-079</x:v>
      </x:c>
      <x:c r="B84" t="str">
        <x:v>Agent 079</x:v>
      </x:c>
      <x:c r="C84" t="str">
        <x:v>TL 06</x:v>
      </x:c>
      <x:c r="D84" s="18" t="n">
        <x:v>0.96</x:v>
      </x:c>
      <x:c r="E84" s="18" t="n">
        <x:v>0.982</x:v>
      </x:c>
      <x:c r="F84" t="n">
        <x:v>604</x:v>
      </x:c>
      <x:c r="G84" s="18" t="n">
        <x:v>0.914</x:v>
      </x:c>
      <x:c r="H84" s="18" t="n">
        <x:v>0.789</x:v>
      </x:c>
      <x:c r="I84" t="n">
        <x:f>IF(D84&lt;'SETTINGS &amp; GUIDE'!$B$6,1,0)+IF(E84&lt;'SETTINGS &amp; GUIDE'!$B$7,1,0)+IF(F84&gt;'SETTINGS &amp; GUIDE'!$B$8,1,0)+IF(G84&lt;'SETTINGS &amp; GUIDE'!$B$9,1,0)+IF(H84&lt;'SETTINGS &amp; GUIDE'!$B$10,1,0)</x:f>
        <x:v>3</x:v>
      </x:c>
      <x:c r="J84" t="str">
        <x:f>IF(I84&gt;=3,"High",IF(I84&gt;=1,"Medium","On Track"))</x:f>
        <x:v>High</x:v>
      </x:c>
    </x:row>
    <x:row r="85">
      <x:c r="A85" t="str">
        <x:v>AG-080</x:v>
      </x:c>
      <x:c r="B85" t="str">
        <x:v>Agent 080</x:v>
      </x:c>
      <x:c r="C85" t="str">
        <x:v>TL 06</x:v>
      </x:c>
      <x:c r="D85" s="18" t="n">
        <x:v>0.955</x:v>
      </x:c>
      <x:c r="E85" s="18" t="n">
        <x:v>0.884</x:v>
      </x:c>
      <x:c r="F85" t="n">
        <x:v>557</x:v>
      </x:c>
      <x:c r="G85" s="18" t="n">
        <x:v>0.967</x:v>
      </x:c>
      <x:c r="H85" s="18" t="n">
        <x:v>0.931</x:v>
      </x:c>
      <x:c r="I85" t="n">
        <x:f>IF(D85&lt;'SETTINGS &amp; GUIDE'!$B$6,1,0)+IF(E85&lt;'SETTINGS &amp; GUIDE'!$B$7,1,0)+IF(F85&gt;'SETTINGS &amp; GUIDE'!$B$8,1,0)+IF(G85&lt;'SETTINGS &amp; GUIDE'!$B$9,1,0)+IF(H85&lt;'SETTINGS &amp; GUIDE'!$B$10,1,0)</x:f>
        <x:v>2</x:v>
      </x:c>
      <x:c r="J85" t="str">
        <x:f>IF(I85&gt;=3,"High",IF(I85&gt;=1,"Medium","On Track"))</x:f>
        <x:v>Medium</x:v>
      </x:c>
    </x:row>
    <x:row r="86">
      <x:c r="A86" t="str">
        <x:v>AG-081</x:v>
      </x:c>
      <x:c r="B86" t="str">
        <x:v>Agent 081</x:v>
      </x:c>
      <x:c r="C86" t="str">
        <x:v>TL 06</x:v>
      </x:c>
      <x:c r="D86" s="18" t="n">
        <x:v>0.835</x:v>
      </x:c>
      <x:c r="E86" s="18" t="n">
        <x:v>0.941</x:v>
      </x:c>
      <x:c r="F86" t="n">
        <x:v>535</x:v>
      </x:c>
      <x:c r="G86" s="18" t="n">
        <x:v>0.956</x:v>
      </x:c>
      <x:c r="H86" s="18" t="n">
        <x:v>0.959</x:v>
      </x:c>
      <x:c r="I86" t="n">
        <x:f>IF(D86&lt;'SETTINGS &amp; GUIDE'!$B$6,1,0)+IF(E86&lt;'SETTINGS &amp; GUIDE'!$B$7,1,0)+IF(F86&gt;'SETTINGS &amp; GUIDE'!$B$8,1,0)+IF(G86&lt;'SETTINGS &amp; GUIDE'!$B$9,1,0)+IF(H86&lt;'SETTINGS &amp; GUIDE'!$B$10,1,0)</x:f>
        <x:v>3</x:v>
      </x:c>
      <x:c r="J86" t="str">
        <x:f>IF(I86&gt;=3,"High",IF(I86&gt;=1,"Medium","On Track"))</x:f>
        <x:v>High</x:v>
      </x:c>
    </x:row>
    <x:row r="87">
      <x:c r="A87" t="str">
        <x:v>AG-082</x:v>
      </x:c>
      <x:c r="B87" t="str">
        <x:v>Agent 082</x:v>
      </x:c>
      <x:c r="C87" t="str">
        <x:v>TL 06</x:v>
      </x:c>
      <x:c r="D87" s="18" t="n">
        <x:v>0.973</x:v>
      </x:c>
      <x:c r="E87" s="18" t="n">
        <x:v>0.861</x:v>
      </x:c>
      <x:c r="F87" t="n">
        <x:v>602</x:v>
      </x:c>
      <x:c r="G87" s="18" t="n">
        <x:v>0.972</x:v>
      </x:c>
      <x:c r="H87" s="18" t="n">
        <x:v>0.799</x:v>
      </x:c>
      <x:c r="I87" t="n">
        <x:f>IF(D87&lt;'SETTINGS &amp; GUIDE'!$B$6,1,0)+IF(E87&lt;'SETTINGS &amp; GUIDE'!$B$7,1,0)+IF(F87&gt;'SETTINGS &amp; GUIDE'!$B$8,1,0)+IF(G87&lt;'SETTINGS &amp; GUIDE'!$B$9,1,0)+IF(H87&lt;'SETTINGS &amp; GUIDE'!$B$10,1,0)</x:f>
        <x:v>3</x:v>
      </x:c>
      <x:c r="J87" t="str">
        <x:f>IF(I87&gt;=3,"High",IF(I87&gt;=1,"Medium","On Track"))</x:f>
        <x:v>High</x:v>
      </x:c>
    </x:row>
    <x:row r="88">
      <x:c r="A88" t="str">
        <x:v>AG-083</x:v>
      </x:c>
      <x:c r="B88" t="str">
        <x:v>Agent 083</x:v>
      </x:c>
      <x:c r="C88" t="str">
        <x:v>TL 06</x:v>
      </x:c>
      <x:c r="D88" s="18" t="n">
        <x:v>0.854</x:v>
      </x:c>
      <x:c r="E88" s="18" t="n">
        <x:v>0.969</x:v>
      </x:c>
      <x:c r="F88" t="n">
        <x:v>583</x:v>
      </x:c>
      <x:c r="G88" s="18" t="n">
        <x:v>0.908</x:v>
      </x:c>
      <x:c r="H88" s="18" t="n">
        <x:v>0.968</x:v>
      </x:c>
      <x:c r="I88" t="n">
        <x:f>IF(D88&lt;'SETTINGS &amp; GUIDE'!$B$6,1,0)+IF(E88&lt;'SETTINGS &amp; GUIDE'!$B$7,1,0)+IF(F88&gt;'SETTINGS &amp; GUIDE'!$B$8,1,0)+IF(G88&lt;'SETTINGS &amp; GUIDE'!$B$9,1,0)+IF(H88&lt;'SETTINGS &amp; GUIDE'!$B$10,1,0)</x:f>
        <x:v>3</x:v>
      </x:c>
      <x:c r="J88" t="str">
        <x:f>IF(I88&gt;=3,"High",IF(I88&gt;=1,"Medium","On Track"))</x:f>
        <x:v>High</x:v>
      </x:c>
    </x:row>
    <x:row r="89">
      <x:c r="A89" t="str">
        <x:v>AG-084</x:v>
      </x:c>
      <x:c r="B89" t="str">
        <x:v>Agent 084</x:v>
      </x:c>
      <x:c r="C89" t="str">
        <x:v>TL 06</x:v>
      </x:c>
      <x:c r="D89" s="18" t="n">
        <x:v>0.791</x:v>
      </x:c>
      <x:c r="E89" s="18" t="n">
        <x:v>0.958</x:v>
      </x:c>
      <x:c r="F89" t="n">
        <x:v>559</x:v>
      </x:c>
      <x:c r="G89" s="18" t="n">
        <x:v>0.944</x:v>
      </x:c>
      <x:c r="H89" s="18" t="n">
        <x:v>0.791</x:v>
      </x:c>
      <x:c r="I89" t="n">
        <x:f>IF(D89&lt;'SETTINGS &amp; GUIDE'!$B$6,1,0)+IF(E89&lt;'SETTINGS &amp; GUIDE'!$B$7,1,0)+IF(F89&gt;'SETTINGS &amp; GUIDE'!$B$8,1,0)+IF(G89&lt;'SETTINGS &amp; GUIDE'!$B$9,1,0)+IF(H89&lt;'SETTINGS &amp; GUIDE'!$B$10,1,0)</x:f>
        <x:v>4</x:v>
      </x:c>
      <x:c r="J89" t="str">
        <x:f>IF(I89&gt;=3,"High",IF(I89&gt;=1,"Medium","On Track"))</x:f>
        <x:v>High</x:v>
      </x:c>
    </x:row>
    <x:row r="90">
      <x:c r="A90" t="str">
        <x:v>AG-085</x:v>
      </x:c>
      <x:c r="B90" t="str">
        <x:v>Agent 085</x:v>
      </x:c>
      <x:c r="C90" t="str">
        <x:v>TL 06</x:v>
      </x:c>
      <x:c r="D90" s="18" t="n">
        <x:v>0.873</x:v>
      </x:c>
      <x:c r="E90" s="18" t="n">
        <x:v>0.984</x:v>
      </x:c>
      <x:c r="F90" t="n">
        <x:v>450</x:v>
      </x:c>
      <x:c r="G90" s="18" t="n">
        <x:v>0.944</x:v>
      </x:c>
      <x:c r="H90" s="18" t="n">
        <x:v>0.786</x:v>
      </x:c>
      <x:c r="I90" t="n">
        <x:f>IF(D90&lt;'SETTINGS &amp; GUIDE'!$B$6,1,0)+IF(E90&lt;'SETTINGS &amp; GUIDE'!$B$7,1,0)+IF(F90&gt;'SETTINGS &amp; GUIDE'!$B$8,1,0)+IF(G90&lt;'SETTINGS &amp; GUIDE'!$B$9,1,0)+IF(H90&lt;'SETTINGS &amp; GUIDE'!$B$10,1,0)</x:f>
        <x:v>3</x:v>
      </x:c>
      <x:c r="J90" t="str">
        <x:f>IF(I90&gt;=3,"High",IF(I90&gt;=1,"Medium","On Track"))</x:f>
        <x:v>High</x:v>
      </x:c>
    </x:row>
    <x:row r="91">
      <x:c r="A91" t="str">
        <x:v>AG-086</x:v>
      </x:c>
      <x:c r="B91" t="str">
        <x:v>Agent 086</x:v>
      </x:c>
      <x:c r="C91" t="str">
        <x:v>TL 06</x:v>
      </x:c>
      <x:c r="D91" s="18" t="n">
        <x:v>0.803</x:v>
      </x:c>
      <x:c r="E91" s="18" t="n">
        <x:v>0.892</x:v>
      </x:c>
      <x:c r="F91" t="n">
        <x:v>586</x:v>
      </x:c>
      <x:c r="G91" s="18" t="n">
        <x:v>0.947</x:v>
      </x:c>
      <x:c r="H91" s="18" t="n">
        <x:v>0.865</x:v>
      </x:c>
      <x:c r="I91" t="n">
        <x:f>IF(D91&lt;'SETTINGS &amp; GUIDE'!$B$6,1,0)+IF(E91&lt;'SETTINGS &amp; GUIDE'!$B$7,1,0)+IF(F91&gt;'SETTINGS &amp; GUIDE'!$B$8,1,0)+IF(G91&lt;'SETTINGS &amp; GUIDE'!$B$9,1,0)+IF(H91&lt;'SETTINGS &amp; GUIDE'!$B$10,1,0)</x:f>
        <x:v>5</x:v>
      </x:c>
      <x:c r="J91" t="str">
        <x:f>IF(I91&gt;=3,"High",IF(I91&gt;=1,"Medium","On Track"))</x:f>
        <x:v>High</x:v>
      </x:c>
    </x:row>
    <x:row r="92">
      <x:c r="A92" t="str">
        <x:v>AG-087</x:v>
      </x:c>
      <x:c r="B92" t="str">
        <x:v>Agent 087</x:v>
      </x:c>
      <x:c r="C92" t="str">
        <x:v>TL 06</x:v>
      </x:c>
      <x:c r="D92" s="18" t="n">
        <x:v>0.917</x:v>
      </x:c>
      <x:c r="E92" s="18" t="n">
        <x:v>0.983</x:v>
      </x:c>
      <x:c r="F92" t="n">
        <x:v>391</x:v>
      </x:c>
      <x:c r="G92" s="18" t="n">
        <x:v>0.975</x:v>
      </x:c>
      <x:c r="H92" s="18" t="n">
        <x:v>0.878</x:v>
      </x:c>
      <x:c r="I92" t="n">
        <x:f>IF(D92&lt;'SETTINGS &amp; GUIDE'!$B$6,1,0)+IF(E92&lt;'SETTINGS &amp; GUIDE'!$B$7,1,0)+IF(F92&gt;'SETTINGS &amp; GUIDE'!$B$8,1,0)+IF(G92&lt;'SETTINGS &amp; GUIDE'!$B$9,1,0)+IF(H92&lt;'SETTINGS &amp; GUIDE'!$B$10,1,0)</x:f>
        <x:v>1</x:v>
      </x:c>
      <x:c r="J92" t="str">
        <x:f>IF(I92&gt;=3,"High",IF(I92&gt;=1,"Medium","On Track"))</x:f>
        <x:v>Medium</x:v>
      </x:c>
    </x:row>
    <x:row r="93">
      <x:c r="A93" t="str">
        <x:v>AG-088</x:v>
      </x:c>
      <x:c r="B93" t="str">
        <x:v>Agent 088</x:v>
      </x:c>
      <x:c r="C93" t="str">
        <x:v>TL 06</x:v>
      </x:c>
      <x:c r="D93" s="18" t="n">
        <x:v>0.952</x:v>
      </x:c>
      <x:c r="E93" s="18" t="n">
        <x:v>0.87</x:v>
      </x:c>
      <x:c r="F93" t="n">
        <x:v>589</x:v>
      </x:c>
      <x:c r="G93" s="18" t="n">
        <x:v>0.892</x:v>
      </x:c>
      <x:c r="H93" s="18" t="n">
        <x:v>0.835</x:v>
      </x:c>
      <x:c r="I93" t="n">
        <x:f>IF(D93&lt;'SETTINGS &amp; GUIDE'!$B$6,1,0)+IF(E93&lt;'SETTINGS &amp; GUIDE'!$B$7,1,0)+IF(F93&gt;'SETTINGS &amp; GUIDE'!$B$8,1,0)+IF(G93&lt;'SETTINGS &amp; GUIDE'!$B$9,1,0)+IF(H93&lt;'SETTINGS &amp; GUIDE'!$B$10,1,0)</x:f>
        <x:v>4</x:v>
      </x:c>
      <x:c r="J93" t="str">
        <x:f>IF(I93&gt;=3,"High",IF(I93&gt;=1,"Medium","On Track"))</x:f>
        <x:v>High</x:v>
      </x:c>
    </x:row>
    <x:row r="94">
      <x:c r="A94" t="str">
        <x:v>AG-089</x:v>
      </x:c>
      <x:c r="B94" t="str">
        <x:v>Agent 089</x:v>
      </x:c>
      <x:c r="C94" t="str">
        <x:v>TL 06</x:v>
      </x:c>
      <x:c r="D94" s="18" t="n">
        <x:v>0.939</x:v>
      </x:c>
      <x:c r="E94" s="18" t="n">
        <x:v>0.853</x:v>
      </x:c>
      <x:c r="F94" t="n">
        <x:v>508</x:v>
      </x:c>
      <x:c r="G94" s="18" t="n">
        <x:v>0.925</x:v>
      </x:c>
      <x:c r="H94" s="18" t="n">
        <x:v>0.886</x:v>
      </x:c>
      <x:c r="I94" t="n">
        <x:f>IF(D94&lt;'SETTINGS &amp; GUIDE'!$B$6,1,0)+IF(E94&lt;'SETTINGS &amp; GUIDE'!$B$7,1,0)+IF(F94&gt;'SETTINGS &amp; GUIDE'!$B$8,1,0)+IF(G94&lt;'SETTINGS &amp; GUIDE'!$B$9,1,0)+IF(H94&lt;'SETTINGS &amp; GUIDE'!$B$10,1,0)</x:f>
        <x:v>3</x:v>
      </x:c>
      <x:c r="J94" t="str">
        <x:f>IF(I94&gt;=3,"High",IF(I94&gt;=1,"Medium","On Track"))</x:f>
        <x:v>High</x:v>
      </x:c>
    </x:row>
    <x:row r="95">
      <x:c r="A95" t="str">
        <x:v>AG-090</x:v>
      </x:c>
      <x:c r="B95" t="str">
        <x:v>Agent 090</x:v>
      </x:c>
      <x:c r="C95" t="str">
        <x:v>TL 06</x:v>
      </x:c>
      <x:c r="D95" s="18" t="n">
        <x:v>0.934</x:v>
      </x:c>
      <x:c r="E95" s="18" t="n">
        <x:v>0.877</x:v>
      </x:c>
      <x:c r="F95" t="n">
        <x:v>450</x:v>
      </x:c>
      <x:c r="G95" s="18" t="n">
        <x:v>0.936</x:v>
      </x:c>
      <x:c r="H95" s="18" t="n">
        <x:v>0.868</x:v>
      </x:c>
      <x:c r="I95" t="n">
        <x:f>IF(D95&lt;'SETTINGS &amp; GUIDE'!$B$6,1,0)+IF(E95&lt;'SETTINGS &amp; GUIDE'!$B$7,1,0)+IF(F95&gt;'SETTINGS &amp; GUIDE'!$B$8,1,0)+IF(G95&lt;'SETTINGS &amp; GUIDE'!$B$9,1,0)+IF(H95&lt;'SETTINGS &amp; GUIDE'!$B$10,1,0)</x:f>
        <x:v>3</x:v>
      </x:c>
      <x:c r="J95" t="str">
        <x:f>IF(I95&gt;=3,"High",IF(I95&gt;=1,"Medium","On Track"))</x:f>
        <x:v>High</x:v>
      </x:c>
    </x:row>
    <x:row r="96">
      <x:c r="A96" t="str">
        <x:v>AG-091</x:v>
      </x:c>
      <x:c r="B96" t="str">
        <x:v>Agent 091</x:v>
      </x:c>
      <x:c r="C96" t="str">
        <x:v>TL 06</x:v>
      </x:c>
      <x:c r="D96" s="18" t="n">
        <x:v>0.821</x:v>
      </x:c>
      <x:c r="E96" s="18" t="n">
        <x:v>0.849</x:v>
      </x:c>
      <x:c r="F96" t="n">
        <x:v>423</x:v>
      </x:c>
      <x:c r="G96" s="18" t="n">
        <x:v>0.964</x:v>
      </x:c>
      <x:c r="H96" s="18" t="n">
        <x:v>0.931</x:v>
      </x:c>
      <x:c r="I96" t="n">
        <x:f>IF(D96&lt;'SETTINGS &amp; GUIDE'!$B$6,1,0)+IF(E96&lt;'SETTINGS &amp; GUIDE'!$B$7,1,0)+IF(F96&gt;'SETTINGS &amp; GUIDE'!$B$8,1,0)+IF(G96&lt;'SETTINGS &amp; GUIDE'!$B$9,1,0)+IF(H96&lt;'SETTINGS &amp; GUIDE'!$B$10,1,0)</x:f>
        <x:v>2</x:v>
      </x:c>
      <x:c r="J96" t="str">
        <x:f>IF(I96&gt;=3,"High",IF(I96&gt;=1,"Medium","On Track"))</x:f>
        <x:v>Medium</x:v>
      </x:c>
    </x:row>
    <x:row r="97">
      <x:c r="A97" t="str">
        <x:v>AG-092</x:v>
      </x:c>
      <x:c r="B97" t="str">
        <x:v>Agent 092</x:v>
      </x:c>
      <x:c r="C97" t="str">
        <x:v>TL 06</x:v>
      </x:c>
      <x:c r="D97" s="18" t="n">
        <x:v>0.899</x:v>
      </x:c>
      <x:c r="E97" s="18" t="n">
        <x:v>0.94</x:v>
      </x:c>
      <x:c r="F97" t="n">
        <x:v>505</x:v>
      </x:c>
      <x:c r="G97" s="18" t="n">
        <x:v>0.89</x:v>
      </x:c>
      <x:c r="H97" s="18" t="n">
        <x:v>0.894</x:v>
      </x:c>
      <x:c r="I97" t="n">
        <x:f>IF(D97&lt;'SETTINGS &amp; GUIDE'!$B$6,1,0)+IF(E97&lt;'SETTINGS &amp; GUIDE'!$B$7,1,0)+IF(F97&gt;'SETTINGS &amp; GUIDE'!$B$8,1,0)+IF(G97&lt;'SETTINGS &amp; GUIDE'!$B$9,1,0)+IF(H97&lt;'SETTINGS &amp; GUIDE'!$B$10,1,0)</x:f>
        <x:v>3</x:v>
      </x:c>
      <x:c r="J97" t="str">
        <x:f>IF(I97&gt;=3,"High",IF(I97&gt;=1,"Medium","On Track"))</x:f>
        <x:v>High</x:v>
      </x:c>
    </x:row>
    <x:row r="98">
      <x:c r="A98" t="str">
        <x:v>AG-093</x:v>
      </x:c>
      <x:c r="B98" t="str">
        <x:v>Agent 093</x:v>
      </x:c>
      <x:c r="C98" t="str">
        <x:v>TL 06</x:v>
      </x:c>
      <x:c r="D98" s="18" t="n">
        <x:v>0.941</x:v>
      </x:c>
      <x:c r="E98" s="18" t="n">
        <x:v>0.967</x:v>
      </x:c>
      <x:c r="F98" t="n">
        <x:v>660</x:v>
      </x:c>
      <x:c r="G98" s="18" t="n">
        <x:v>0.975</x:v>
      </x:c>
      <x:c r="H98" s="18" t="n">
        <x:v>0.808</x:v>
      </x:c>
      <x:c r="I98" t="n">
        <x:f>IF(D98&lt;'SETTINGS &amp; GUIDE'!$B$6,1,0)+IF(E98&lt;'SETTINGS &amp; GUIDE'!$B$7,1,0)+IF(F98&gt;'SETTINGS &amp; GUIDE'!$B$8,1,0)+IF(G98&lt;'SETTINGS &amp; GUIDE'!$B$9,1,0)+IF(H98&lt;'SETTINGS &amp; GUIDE'!$B$10,1,0)</x:f>
        <x:v>2</x:v>
      </x:c>
      <x:c r="J98" t="str">
        <x:f>IF(I98&gt;=3,"High",IF(I98&gt;=1,"Medium","On Track"))</x:f>
        <x:v>Medium</x:v>
      </x:c>
    </x:row>
    <x:row r="99">
      <x:c r="A99" t="str">
        <x:v>AG-094</x:v>
      </x:c>
      <x:c r="B99" t="str">
        <x:v>Agent 094</x:v>
      </x:c>
      <x:c r="C99" t="str">
        <x:v>TL 07</x:v>
      </x:c>
      <x:c r="D99" s="18" t="n">
        <x:v>0.851</x:v>
      </x:c>
      <x:c r="E99" s="18" t="n">
        <x:v>0.837</x:v>
      </x:c>
      <x:c r="F99" t="n">
        <x:v>520</x:v>
      </x:c>
      <x:c r="G99" s="18" t="n">
        <x:v>0.906</x:v>
      </x:c>
      <x:c r="H99" s="18" t="n">
        <x:v>0.798</x:v>
      </x:c>
      <x:c r="I99" t="n">
        <x:f>IF(D99&lt;'SETTINGS &amp; GUIDE'!$B$6,1,0)+IF(E99&lt;'SETTINGS &amp; GUIDE'!$B$7,1,0)+IF(F99&gt;'SETTINGS &amp; GUIDE'!$B$8,1,0)+IF(G99&lt;'SETTINGS &amp; GUIDE'!$B$9,1,0)+IF(H99&lt;'SETTINGS &amp; GUIDE'!$B$10,1,0)</x:f>
        <x:v>5</x:v>
      </x:c>
      <x:c r="J99" t="str">
        <x:f>IF(I99&gt;=3,"High",IF(I99&gt;=1,"Medium","On Track"))</x:f>
        <x:v>High</x:v>
      </x:c>
    </x:row>
    <x:row r="100">
      <x:c r="A100" t="str">
        <x:v>AG-095</x:v>
      </x:c>
      <x:c r="B100" t="str">
        <x:v>Agent 095</x:v>
      </x:c>
      <x:c r="C100" t="str">
        <x:v>TL 07</x:v>
      </x:c>
      <x:c r="D100" s="18" t="n">
        <x:v>0.934</x:v>
      </x:c>
      <x:c r="E100" s="18" t="n">
        <x:v>0.986</x:v>
      </x:c>
      <x:c r="F100" t="n">
        <x:v>646</x:v>
      </x:c>
      <x:c r="G100" s="18" t="n">
        <x:v>0.913</x:v>
      </x:c>
      <x:c r="H100" s="18" t="n">
        <x:v>0.887</x:v>
      </x:c>
      <x:c r="I100" t="n">
        <x:f>IF(D100&lt;'SETTINGS &amp; GUIDE'!$B$6,1,0)+IF(E100&lt;'SETTINGS &amp; GUIDE'!$B$7,1,0)+IF(F100&gt;'SETTINGS &amp; GUIDE'!$B$8,1,0)+IF(G100&lt;'SETTINGS &amp; GUIDE'!$B$9,1,0)+IF(H100&lt;'SETTINGS &amp; GUIDE'!$B$10,1,0)</x:f>
        <x:v>2</x:v>
      </x:c>
      <x:c r="J100" t="str">
        <x:f>IF(I100&gt;=3,"High",IF(I100&gt;=1,"Medium","On Track"))</x:f>
        <x:v>Medium</x:v>
      </x:c>
    </x:row>
    <x:row r="101">
      <x:c r="A101" t="str">
        <x:v>AG-096</x:v>
      </x:c>
      <x:c r="B101" t="str">
        <x:v>Agent 096</x:v>
      </x:c>
      <x:c r="C101" t="str">
        <x:v>TL 07</x:v>
      </x:c>
      <x:c r="D101" s="18" t="n">
        <x:v>0.851</x:v>
      </x:c>
      <x:c r="E101" s="18" t="n">
        <x:v>0.847</x:v>
      </x:c>
      <x:c r="F101" t="n">
        <x:v>443</x:v>
      </x:c>
      <x:c r="G101" s="18" t="n">
        <x:v>0.892</x:v>
      </x:c>
      <x:c r="H101" s="18" t="n">
        <x:v>0.949</x:v>
      </x:c>
      <x:c r="I101" t="n">
        <x:f>IF(D101&lt;'SETTINGS &amp; GUIDE'!$B$6,1,0)+IF(E101&lt;'SETTINGS &amp; GUIDE'!$B$7,1,0)+IF(F101&gt;'SETTINGS &amp; GUIDE'!$B$8,1,0)+IF(G101&lt;'SETTINGS &amp; GUIDE'!$B$9,1,0)+IF(H101&lt;'SETTINGS &amp; GUIDE'!$B$10,1,0)</x:f>
        <x:v>3</x:v>
      </x:c>
      <x:c r="J101" t="str">
        <x:f>IF(I101&gt;=3,"High",IF(I101&gt;=1,"Medium","On Track"))</x:f>
        <x:v>High</x:v>
      </x:c>
    </x:row>
    <x:row r="102">
      <x:c r="A102" t="str">
        <x:v>AG-097</x:v>
      </x:c>
      <x:c r="B102" t="str">
        <x:v>Agent 097</x:v>
      </x:c>
      <x:c r="C102" t="str">
        <x:v>TL 07</x:v>
      </x:c>
      <x:c r="D102" s="18" t="n">
        <x:v>0.938</x:v>
      </x:c>
      <x:c r="E102" s="18" t="n">
        <x:v>0.986</x:v>
      </x:c>
      <x:c r="F102" t="n">
        <x:v>409</x:v>
      </x:c>
      <x:c r="G102" s="18" t="n">
        <x:v>0.921</x:v>
      </x:c>
      <x:c r="H102" s="18" t="n">
        <x:v>0.959</x:v>
      </x:c>
      <x:c r="I102" t="n">
        <x:f>IF(D102&lt;'SETTINGS &amp; GUIDE'!$B$6,1,0)+IF(E102&lt;'SETTINGS &amp; GUIDE'!$B$7,1,0)+IF(F102&gt;'SETTINGS &amp; GUIDE'!$B$8,1,0)+IF(G102&lt;'SETTINGS &amp; GUIDE'!$B$9,1,0)+IF(H102&lt;'SETTINGS &amp; GUIDE'!$B$10,1,0)</x:f>
        <x:v>1</x:v>
      </x:c>
      <x:c r="J102" t="str">
        <x:f>IF(I102&gt;=3,"High",IF(I102&gt;=1,"Medium","On Track"))</x:f>
        <x:v>Medium</x:v>
      </x:c>
    </x:row>
    <x:row r="103">
      <x:c r="A103" t="str">
        <x:v>AG-098</x:v>
      </x:c>
      <x:c r="B103" t="str">
        <x:v>Agent 098</x:v>
      </x:c>
      <x:c r="C103" t="str">
        <x:v>TL 07</x:v>
      </x:c>
      <x:c r="D103" s="18" t="n">
        <x:v>0.943</x:v>
      </x:c>
      <x:c r="E103" s="18" t="n">
        <x:v>0.875</x:v>
      </x:c>
      <x:c r="F103" t="n">
        <x:v>539</x:v>
      </x:c>
      <x:c r="G103" s="18" t="n">
        <x:v>0.996</x:v>
      </x:c>
      <x:c r="H103" s="18" t="n">
        <x:v>0.852</x:v>
      </x:c>
      <x:c r="I103" t="n">
        <x:f>IF(D103&lt;'SETTINGS &amp; GUIDE'!$B$6,1,0)+IF(E103&lt;'SETTINGS &amp; GUIDE'!$B$7,1,0)+IF(F103&gt;'SETTINGS &amp; GUIDE'!$B$8,1,0)+IF(G103&lt;'SETTINGS &amp; GUIDE'!$B$9,1,0)+IF(H103&lt;'SETTINGS &amp; GUIDE'!$B$10,1,0)</x:f>
        <x:v>3</x:v>
      </x:c>
      <x:c r="J103" t="str">
        <x:f>IF(I103&gt;=3,"High",IF(I103&gt;=1,"Medium","On Track"))</x:f>
        <x:v>High</x:v>
      </x:c>
    </x:row>
    <x:row r="104">
      <x:c r="A104" t="str">
        <x:v>AG-099</x:v>
      </x:c>
      <x:c r="B104" t="str">
        <x:v>Agent 099</x:v>
      </x:c>
      <x:c r="C104" t="str">
        <x:v>TL 07</x:v>
      </x:c>
      <x:c r="D104" s="18" t="n">
        <x:v>0.81</x:v>
      </x:c>
      <x:c r="E104" s="18" t="n">
        <x:v>0.952</x:v>
      </x:c>
      <x:c r="F104" t="n">
        <x:v>604</x:v>
      </x:c>
      <x:c r="G104" s="18" t="n">
        <x:v>0.935</x:v>
      </x:c>
      <x:c r="H104" s="18" t="n">
        <x:v>0.954</x:v>
      </x:c>
      <x:c r="I104" t="n">
        <x:f>IF(D104&lt;'SETTINGS &amp; GUIDE'!$B$6,1,0)+IF(E104&lt;'SETTINGS &amp; GUIDE'!$B$7,1,0)+IF(F104&gt;'SETTINGS &amp; GUIDE'!$B$8,1,0)+IF(G104&lt;'SETTINGS &amp; GUIDE'!$B$9,1,0)+IF(H104&lt;'SETTINGS &amp; GUIDE'!$B$10,1,0)</x:f>
        <x:v>3</x:v>
      </x:c>
      <x:c r="J104" t="str">
        <x:f>IF(I104&gt;=3,"High",IF(I104&gt;=1,"Medium","On Track"))</x:f>
        <x:v>High</x:v>
      </x:c>
    </x:row>
    <x:row r="105">
      <x:c r="A105" t="str">
        <x:v>AG-100</x:v>
      </x:c>
      <x:c r="B105" t="str">
        <x:v>Agent 100</x:v>
      </x:c>
      <x:c r="C105" t="str">
        <x:v>TL 07</x:v>
      </x:c>
      <x:c r="D105" s="18" t="n">
        <x:v>0.911</x:v>
      </x:c>
      <x:c r="E105" s="18" t="n">
        <x:v>0.983</x:v>
      </x:c>
      <x:c r="F105" t="n">
        <x:v>597</x:v>
      </x:c>
      <x:c r="G105" s="18" t="n">
        <x:v>0.957</x:v>
      </x:c>
      <x:c r="H105" s="18" t="n">
        <x:v>0.917</x:v>
      </x:c>
      <x:c r="I105" t="n">
        <x:f>IF(D105&lt;'SETTINGS &amp; GUIDE'!$B$6,1,0)+IF(E105&lt;'SETTINGS &amp; GUIDE'!$B$7,1,0)+IF(F105&gt;'SETTINGS &amp; GUIDE'!$B$8,1,0)+IF(G105&lt;'SETTINGS &amp; GUIDE'!$B$9,1,0)+IF(H105&lt;'SETTINGS &amp; GUIDE'!$B$10,1,0)</x:f>
        <x:v>2</x:v>
      </x:c>
      <x:c r="J105" t="str">
        <x:f>IF(I105&gt;=3,"High",IF(I105&gt;=1,"Medium","On Track"))</x:f>
        <x:v>Medium</x:v>
      </x:c>
    </x:row>
    <x:row r="106">
      <x:c r="A106" t="str">
        <x:v>AG-101</x:v>
      </x:c>
      <x:c r="B106" t="str">
        <x:v>Agent 101</x:v>
      </x:c>
      <x:c r="C106" t="str">
        <x:v>TL 07</x:v>
      </x:c>
      <x:c r="D106" s="18" t="n">
        <x:v>0.792</x:v>
      </x:c>
      <x:c r="E106" s="18" t="n">
        <x:v>0.822</x:v>
      </x:c>
      <x:c r="F106" t="n">
        <x:v>525</x:v>
      </x:c>
      <x:c r="G106" s="18" t="n">
        <x:v>0.916</x:v>
      </x:c>
      <x:c r="H106" s="18" t="n">
        <x:v>0.943</x:v>
      </x:c>
      <x:c r="I106" t="n">
        <x:f>IF(D106&lt;'SETTINGS &amp; GUIDE'!$B$6,1,0)+IF(E106&lt;'SETTINGS &amp; GUIDE'!$B$7,1,0)+IF(F106&gt;'SETTINGS &amp; GUIDE'!$B$8,1,0)+IF(G106&lt;'SETTINGS &amp; GUIDE'!$B$9,1,0)+IF(H106&lt;'SETTINGS &amp; GUIDE'!$B$10,1,0)</x:f>
        <x:v>4</x:v>
      </x:c>
      <x:c r="J106" t="str">
        <x:f>IF(I106&gt;=3,"High",IF(I106&gt;=1,"Medium","On Track"))</x:f>
        <x:v>High</x:v>
      </x:c>
    </x:row>
    <x:row r="107">
      <x:c r="A107" t="str">
        <x:v>AG-102</x:v>
      </x:c>
      <x:c r="B107" t="str">
        <x:v>Agent 102</x:v>
      </x:c>
      <x:c r="C107" t="str">
        <x:v>TL 07</x:v>
      </x:c>
      <x:c r="D107" s="18" t="n">
        <x:v>0.808</x:v>
      </x:c>
      <x:c r="E107" s="18" t="n">
        <x:v>0.917</x:v>
      </x:c>
      <x:c r="F107" t="n">
        <x:v>641</x:v>
      </x:c>
      <x:c r="G107" s="18" t="n">
        <x:v>0.967</x:v>
      </x:c>
      <x:c r="H107" s="18" t="n">
        <x:v>0.905</x:v>
      </x:c>
      <x:c r="I107" t="n">
        <x:f>IF(D107&lt;'SETTINGS &amp; GUIDE'!$B$6,1,0)+IF(E107&lt;'SETTINGS &amp; GUIDE'!$B$7,1,0)+IF(F107&gt;'SETTINGS &amp; GUIDE'!$B$8,1,0)+IF(G107&lt;'SETTINGS &amp; GUIDE'!$B$9,1,0)+IF(H107&lt;'SETTINGS &amp; GUIDE'!$B$10,1,0)</x:f>
        <x:v>3</x:v>
      </x:c>
      <x:c r="J107" t="str">
        <x:f>IF(I107&gt;=3,"High",IF(I107&gt;=1,"Medium","On Track"))</x:f>
        <x:v>High</x:v>
      </x:c>
    </x:row>
    <x:row r="108">
      <x:c r="A108" t="str">
        <x:v>AG-103</x:v>
      </x:c>
      <x:c r="B108" t="str">
        <x:v>Agent 103</x:v>
      </x:c>
      <x:c r="C108" t="str">
        <x:v>TL 07</x:v>
      </x:c>
      <x:c r="D108" s="18" t="n">
        <x:v>0.818</x:v>
      </x:c>
      <x:c r="E108" s="18" t="n">
        <x:v>0.945</x:v>
      </x:c>
      <x:c r="F108" t="n">
        <x:v>572</x:v>
      </x:c>
      <x:c r="G108" s="18" t="n">
        <x:v>0.974</x:v>
      </x:c>
      <x:c r="H108" s="18" t="n">
        <x:v>0.843</x:v>
      </x:c>
      <x:c r="I108" t="n">
        <x:f>IF(D108&lt;'SETTINGS &amp; GUIDE'!$B$6,1,0)+IF(E108&lt;'SETTINGS &amp; GUIDE'!$B$7,1,0)+IF(F108&gt;'SETTINGS &amp; GUIDE'!$B$8,1,0)+IF(G108&lt;'SETTINGS &amp; GUIDE'!$B$9,1,0)+IF(H108&lt;'SETTINGS &amp; GUIDE'!$B$10,1,0)</x:f>
        <x:v>3</x:v>
      </x:c>
      <x:c r="J108" t="str">
        <x:f>IF(I108&gt;=3,"High",IF(I108&gt;=1,"Medium","On Track"))</x:f>
        <x:v>High</x:v>
      </x:c>
    </x:row>
    <x:row r="109">
      <x:c r="A109" t="str">
        <x:v>AG-104</x:v>
      </x:c>
      <x:c r="B109" t="str">
        <x:v>Agent 104</x:v>
      </x:c>
      <x:c r="C109" t="str">
        <x:v>TL 07</x:v>
      </x:c>
      <x:c r="D109" s="18" t="n">
        <x:v>0.782</x:v>
      </x:c>
      <x:c r="E109" s="18" t="n">
        <x:v>0.896</x:v>
      </x:c>
      <x:c r="F109" t="n">
        <x:v>533</x:v>
      </x:c>
      <x:c r="G109" s="18" t="n">
        <x:v>0.981</x:v>
      </x:c>
      <x:c r="H109" s="18" t="n">
        <x:v>0.881</x:v>
      </x:c>
      <x:c r="I109" t="n">
        <x:f>IF(D109&lt;'SETTINGS &amp; GUIDE'!$B$6,1,0)+IF(E109&lt;'SETTINGS &amp; GUIDE'!$B$7,1,0)+IF(F109&gt;'SETTINGS &amp; GUIDE'!$B$8,1,0)+IF(G109&lt;'SETTINGS &amp; GUIDE'!$B$9,1,0)+IF(H109&lt;'SETTINGS &amp; GUIDE'!$B$10,1,0)</x:f>
        <x:v>3</x:v>
      </x:c>
      <x:c r="J109" t="str">
        <x:f>IF(I109&gt;=3,"High",IF(I109&gt;=1,"Medium","On Track"))</x:f>
        <x:v>High</x:v>
      </x:c>
    </x:row>
    <x:row r="110">
      <x:c r="A110" t="str">
        <x:v>AG-105</x:v>
      </x:c>
      <x:c r="B110" t="str">
        <x:v>Agent 105</x:v>
      </x:c>
      <x:c r="C110" t="str">
        <x:v>TL 07</x:v>
      </x:c>
      <x:c r="D110" s="18" t="n">
        <x:v>0.984</x:v>
      </x:c>
      <x:c r="E110" s="18" t="n">
        <x:v>0.855</x:v>
      </x:c>
      <x:c r="F110" t="n">
        <x:v>647</x:v>
      </x:c>
      <x:c r="G110" s="18" t="n">
        <x:v>0.939</x:v>
      </x:c>
      <x:c r="H110" s="18" t="n">
        <x:v>0.903</x:v>
      </x:c>
      <x:c r="I110" t="n">
        <x:f>IF(D110&lt;'SETTINGS &amp; GUIDE'!$B$6,1,0)+IF(E110&lt;'SETTINGS &amp; GUIDE'!$B$7,1,0)+IF(F110&gt;'SETTINGS &amp; GUIDE'!$B$8,1,0)+IF(G110&lt;'SETTINGS &amp; GUIDE'!$B$9,1,0)+IF(H110&lt;'SETTINGS &amp; GUIDE'!$B$10,1,0)</x:f>
        <x:v>3</x:v>
      </x:c>
      <x:c r="J110" t="str">
        <x:f>IF(I110&gt;=3,"High",IF(I110&gt;=1,"Medium","On Track"))</x:f>
        <x:v>High</x:v>
      </x:c>
    </x:row>
    <x:row r="111">
      <x:c r="A111" t="str">
        <x:v>AG-106</x:v>
      </x:c>
      <x:c r="B111" t="str">
        <x:v>Agent 106</x:v>
      </x:c>
      <x:c r="C111" t="str">
        <x:v>TL 07</x:v>
      </x:c>
      <x:c r="D111" s="18" t="n">
        <x:v>0.945</x:v>
      </x:c>
      <x:c r="E111" s="18" t="n">
        <x:v>0.933</x:v>
      </x:c>
      <x:c r="F111" t="n">
        <x:v>514</x:v>
      </x:c>
      <x:c r="G111" s="18" t="n">
        <x:v>0.995</x:v>
      </x:c>
      <x:c r="H111" s="18" t="n">
        <x:v>0.827</x:v>
      </x:c>
      <x:c r="I111" t="n">
        <x:f>IF(D111&lt;'SETTINGS &amp; GUIDE'!$B$6,1,0)+IF(E111&lt;'SETTINGS &amp; GUIDE'!$B$7,1,0)+IF(F111&gt;'SETTINGS &amp; GUIDE'!$B$8,1,0)+IF(G111&lt;'SETTINGS &amp; GUIDE'!$B$9,1,0)+IF(H111&lt;'SETTINGS &amp; GUIDE'!$B$10,1,0)</x:f>
        <x:v>2</x:v>
      </x:c>
      <x:c r="J111" t="str">
        <x:f>IF(I111&gt;=3,"High",IF(I111&gt;=1,"Medium","On Track"))</x:f>
        <x:v>Medium</x:v>
      </x:c>
    </x:row>
    <x:row r="112">
      <x:c r="A112" t="str">
        <x:v>AG-107</x:v>
      </x:c>
      <x:c r="B112" t="str">
        <x:v>Agent 107</x:v>
      </x:c>
      <x:c r="C112" t="str">
        <x:v>TL 07</x:v>
      </x:c>
      <x:c r="D112" s="18" t="n">
        <x:v>0.973</x:v>
      </x:c>
      <x:c r="E112" s="18" t="n">
        <x:v>0.92</x:v>
      </x:c>
      <x:c r="F112" t="n">
        <x:v>514</x:v>
      </x:c>
      <x:c r="G112" s="18" t="n">
        <x:v>0.995</x:v>
      </x:c>
      <x:c r="H112" s="18" t="n">
        <x:v>0.876</x:v>
      </x:c>
      <x:c r="I112" t="n">
        <x:f>IF(D112&lt;'SETTINGS &amp; GUIDE'!$B$6,1,0)+IF(E112&lt;'SETTINGS &amp; GUIDE'!$B$7,1,0)+IF(F112&gt;'SETTINGS &amp; GUIDE'!$B$8,1,0)+IF(G112&lt;'SETTINGS &amp; GUIDE'!$B$9,1,0)+IF(H112&lt;'SETTINGS &amp; GUIDE'!$B$10,1,0)</x:f>
        <x:v>2</x:v>
      </x:c>
      <x:c r="J112" t="str">
        <x:f>IF(I112&gt;=3,"High",IF(I112&gt;=1,"Medium","On Track"))</x:f>
        <x:v>Medium</x:v>
      </x:c>
    </x:row>
    <x:row r="113">
      <x:c r="A113" t="str">
        <x:v>AG-108</x:v>
      </x:c>
      <x:c r="B113" t="str">
        <x:v>Agent 108</x:v>
      </x:c>
      <x:c r="C113" t="str">
        <x:v>TL 07</x:v>
      </x:c>
      <x:c r="D113" s="18" t="n">
        <x:v>0.809</x:v>
      </x:c>
      <x:c r="E113" s="18" t="n">
        <x:v>0.929</x:v>
      </x:c>
      <x:c r="F113" t="n">
        <x:v>627</x:v>
      </x:c>
      <x:c r="G113" s="18" t="n">
        <x:v>0.908</x:v>
      </x:c>
      <x:c r="H113" s="18" t="n">
        <x:v>0.805</x:v>
      </x:c>
      <x:c r="I113" t="n">
        <x:f>IF(D113&lt;'SETTINGS &amp; GUIDE'!$B$6,1,0)+IF(E113&lt;'SETTINGS &amp; GUIDE'!$B$7,1,0)+IF(F113&gt;'SETTINGS &amp; GUIDE'!$B$8,1,0)+IF(G113&lt;'SETTINGS &amp; GUIDE'!$B$9,1,0)+IF(H113&lt;'SETTINGS &amp; GUIDE'!$B$10,1,0)</x:f>
        <x:v>4</x:v>
      </x:c>
      <x:c r="J113" t="str">
        <x:f>IF(I113&gt;=3,"High",IF(I113&gt;=1,"Medium","On Track"))</x:f>
        <x:v>High</x:v>
      </x:c>
    </x:row>
    <x:row r="114">
      <x:c r="A114" t="str">
        <x:v>AG-109</x:v>
      </x:c>
      <x:c r="B114" t="str">
        <x:v>Agent 109</x:v>
      </x:c>
      <x:c r="C114" t="str">
        <x:v>TL 07</x:v>
      </x:c>
      <x:c r="D114" s="18" t="n">
        <x:v>0.805</x:v>
      </x:c>
      <x:c r="E114" s="18" t="n">
        <x:v>0.894</x:v>
      </x:c>
      <x:c r="F114" t="n">
        <x:v>517</x:v>
      </x:c>
      <x:c r="G114" s="18" t="n">
        <x:v>0.991</x:v>
      </x:c>
      <x:c r="H114" s="18" t="n">
        <x:v>0.81</x:v>
      </x:c>
      <x:c r="I114" t="n">
        <x:f>IF(D114&lt;'SETTINGS &amp; GUIDE'!$B$6,1,0)+IF(E114&lt;'SETTINGS &amp; GUIDE'!$B$7,1,0)+IF(F114&gt;'SETTINGS &amp; GUIDE'!$B$8,1,0)+IF(G114&lt;'SETTINGS &amp; GUIDE'!$B$9,1,0)+IF(H114&lt;'SETTINGS &amp; GUIDE'!$B$10,1,0)</x:f>
        <x:v>4</x:v>
      </x:c>
      <x:c r="J114" t="str">
        <x:f>IF(I114&gt;=3,"High",IF(I114&gt;=1,"Medium","On Track"))</x:f>
        <x:v>High</x:v>
      </x:c>
    </x:row>
    <x:row r="115">
      <x:c r="A115" t="str">
        <x:v>AG-110</x:v>
      </x:c>
      <x:c r="B115" t="str">
        <x:v>Agent 110</x:v>
      </x:c>
      <x:c r="C115" t="str">
        <x:v>TL 08</x:v>
      </x:c>
      <x:c r="D115" s="18" t="n">
        <x:v>0.883</x:v>
      </x:c>
      <x:c r="E115" s="18" t="n">
        <x:v>0.909</x:v>
      </x:c>
      <x:c r="F115" t="n">
        <x:v>465</x:v>
      </x:c>
      <x:c r="G115" s="18" t="n">
        <x:v>0.891</x:v>
      </x:c>
      <x:c r="H115" s="18" t="n">
        <x:v>0.785</x:v>
      </x:c>
      <x:c r="I115" t="n">
        <x:f>IF(D115&lt;'SETTINGS &amp; GUIDE'!$B$6,1,0)+IF(E115&lt;'SETTINGS &amp; GUIDE'!$B$7,1,0)+IF(F115&gt;'SETTINGS &amp; GUIDE'!$B$8,1,0)+IF(G115&lt;'SETTINGS &amp; GUIDE'!$B$9,1,0)+IF(H115&lt;'SETTINGS &amp; GUIDE'!$B$10,1,0)</x:f>
        <x:v>4</x:v>
      </x:c>
      <x:c r="J115" t="str">
        <x:f>IF(I115&gt;=3,"High",IF(I115&gt;=1,"Medium","On Track"))</x:f>
        <x:v>High</x:v>
      </x:c>
    </x:row>
    <x:row r="116">
      <x:c r="A116" t="str">
        <x:v>AG-111</x:v>
      </x:c>
      <x:c r="B116" t="str">
        <x:v>Agent 111</x:v>
      </x:c>
      <x:c r="C116" t="str">
        <x:v>TL 08</x:v>
      </x:c>
      <x:c r="D116" s="18" t="n">
        <x:v>0.844</x:v>
      </x:c>
      <x:c r="E116" s="18" t="n">
        <x:v>0.847</x:v>
      </x:c>
      <x:c r="F116" t="n">
        <x:v>588</x:v>
      </x:c>
      <x:c r="G116" s="18" t="n">
        <x:v>0.969</x:v>
      </x:c>
      <x:c r="H116" s="18" t="n">
        <x:v>0.836</x:v>
      </x:c>
      <x:c r="I116" t="n">
        <x:f>IF(D116&lt;'SETTINGS &amp; GUIDE'!$B$6,1,0)+IF(E116&lt;'SETTINGS &amp; GUIDE'!$B$7,1,0)+IF(F116&gt;'SETTINGS &amp; GUIDE'!$B$8,1,0)+IF(G116&lt;'SETTINGS &amp; GUIDE'!$B$9,1,0)+IF(H116&lt;'SETTINGS &amp; GUIDE'!$B$10,1,0)</x:f>
        <x:v>4</x:v>
      </x:c>
      <x:c r="J116" t="str">
        <x:f>IF(I116&gt;=3,"High",IF(I116&gt;=1,"Medium","On Track"))</x:f>
        <x:v>High</x:v>
      </x:c>
    </x:row>
    <x:row r="117">
      <x:c r="A117" t="str">
        <x:v>AG-112</x:v>
      </x:c>
      <x:c r="B117" t="str">
        <x:v>Agent 112</x:v>
      </x:c>
      <x:c r="C117" t="str">
        <x:v>TL 08</x:v>
      </x:c>
      <x:c r="D117" s="18" t="n">
        <x:v>0.889</x:v>
      </x:c>
      <x:c r="E117" s="18" t="n">
        <x:v>0.872</x:v>
      </x:c>
      <x:c r="F117" t="n">
        <x:v>545</x:v>
      </x:c>
      <x:c r="G117" s="18" t="n">
        <x:v>0.918</x:v>
      </x:c>
      <x:c r="H117" s="18" t="n">
        <x:v>0.855</x:v>
      </x:c>
      <x:c r="I117" t="n">
        <x:f>IF(D117&lt;'SETTINGS &amp; GUIDE'!$B$6,1,0)+IF(E117&lt;'SETTINGS &amp; GUIDE'!$B$7,1,0)+IF(F117&gt;'SETTINGS &amp; GUIDE'!$B$8,1,0)+IF(G117&lt;'SETTINGS &amp; GUIDE'!$B$9,1,0)+IF(H117&lt;'SETTINGS &amp; GUIDE'!$B$10,1,0)</x:f>
        <x:v>5</x:v>
      </x:c>
      <x:c r="J117" t="str">
        <x:f>IF(I117&gt;=3,"High",IF(I117&gt;=1,"Medium","On Track"))</x:f>
        <x:v>High</x:v>
      </x:c>
    </x:row>
    <x:row r="118">
      <x:c r="A118" t="str">
        <x:v>AG-113</x:v>
      </x:c>
      <x:c r="B118" t="str">
        <x:v>Agent 113</x:v>
      </x:c>
      <x:c r="C118" t="str">
        <x:v>TL 08</x:v>
      </x:c>
      <x:c r="D118" s="18" t="n">
        <x:v>0.906</x:v>
      </x:c>
      <x:c r="E118" s="18" t="n">
        <x:v>0.925</x:v>
      </x:c>
      <x:c r="F118" t="n">
        <x:v>494</x:v>
      </x:c>
      <x:c r="G118" s="18" t="n">
        <x:v>0.958</x:v>
      </x:c>
      <x:c r="H118" s="18" t="n">
        <x:v>0.909</x:v>
      </x:c>
      <x:c r="I118" t="n">
        <x:f>IF(D118&lt;'SETTINGS &amp; GUIDE'!$B$6,1,0)+IF(E118&lt;'SETTINGS &amp; GUIDE'!$B$7,1,0)+IF(F118&gt;'SETTINGS &amp; GUIDE'!$B$8,1,0)+IF(G118&lt;'SETTINGS &amp; GUIDE'!$B$9,1,0)+IF(H118&lt;'SETTINGS &amp; GUIDE'!$B$10,1,0)</x:f>
        <x:v>1</x:v>
      </x:c>
      <x:c r="J118" t="str">
        <x:f>IF(I118&gt;=3,"High",IF(I118&gt;=1,"Medium","On Track"))</x:f>
        <x:v>Medium</x:v>
      </x:c>
    </x:row>
    <x:row r="119">
      <x:c r="A119" t="str">
        <x:v>AG-114</x:v>
      </x:c>
      <x:c r="B119" t="str">
        <x:v>Agent 114</x:v>
      </x:c>
      <x:c r="C119" t="str">
        <x:v>TL 08</x:v>
      </x:c>
      <x:c r="D119" s="18" t="n">
        <x:v>0.972</x:v>
      </x:c>
      <x:c r="E119" s="18" t="n">
        <x:v>0.931</x:v>
      </x:c>
      <x:c r="F119" t="n">
        <x:v>474</x:v>
      </x:c>
      <x:c r="G119" s="18" t="n">
        <x:v>0.932</x:v>
      </x:c>
      <x:c r="H119" s="18" t="n">
        <x:v>0.9</x:v>
      </x:c>
      <x:c r="I119" t="n">
        <x:f>IF(D119&lt;'SETTINGS &amp; GUIDE'!$B$6,1,0)+IF(E119&lt;'SETTINGS &amp; GUIDE'!$B$7,1,0)+IF(F119&gt;'SETTINGS &amp; GUIDE'!$B$8,1,0)+IF(G119&lt;'SETTINGS &amp; GUIDE'!$B$9,1,0)+IF(H119&lt;'SETTINGS &amp; GUIDE'!$B$10,1,0)</x:f>
        <x:v>1</x:v>
      </x:c>
      <x:c r="J119" t="str">
        <x:f>IF(I119&gt;=3,"High",IF(I119&gt;=1,"Medium","On Track"))</x:f>
        <x:v>Medium</x:v>
      </x:c>
    </x:row>
    <x:row r="120">
      <x:c r="A120" t="str">
        <x:v>AG-115</x:v>
      </x:c>
      <x:c r="B120" t="str">
        <x:v>Agent 115</x:v>
      </x:c>
      <x:c r="C120" t="str">
        <x:v>TL 08</x:v>
      </x:c>
      <x:c r="D120" s="18" t="n">
        <x:v>0.877</x:v>
      </x:c>
      <x:c r="E120" s="18" t="n">
        <x:v>0.912</x:v>
      </x:c>
      <x:c r="F120" t="n">
        <x:v>474</x:v>
      </x:c>
      <x:c r="G120" s="18" t="n">
        <x:v>0.943</x:v>
      </x:c>
      <x:c r="H120" s="18" t="n">
        <x:v>0.856</x:v>
      </x:c>
      <x:c r="I120" t="n">
        <x:f>IF(D120&lt;'SETTINGS &amp; GUIDE'!$B$6,1,0)+IF(E120&lt;'SETTINGS &amp; GUIDE'!$B$7,1,0)+IF(F120&gt;'SETTINGS &amp; GUIDE'!$B$8,1,0)+IF(G120&lt;'SETTINGS &amp; GUIDE'!$B$9,1,0)+IF(H120&lt;'SETTINGS &amp; GUIDE'!$B$10,1,0)</x:f>
        <x:v>4</x:v>
      </x:c>
      <x:c r="J120" t="str">
        <x:f>IF(I120&gt;=3,"High",IF(I120&gt;=1,"Medium","On Track"))</x:f>
        <x:v>High</x:v>
      </x:c>
    </x:row>
    <x:row r="121">
      <x:c r="A121" t="str">
        <x:v>AG-116</x:v>
      </x:c>
      <x:c r="B121" t="str">
        <x:v>Agent 116</x:v>
      </x:c>
      <x:c r="C121" t="str">
        <x:v>TL 08</x:v>
      </x:c>
      <x:c r="D121" s="18" t="n">
        <x:v>0.965</x:v>
      </x:c>
      <x:c r="E121" s="18" t="n">
        <x:v>0.984</x:v>
      </x:c>
      <x:c r="F121" t="n">
        <x:v>651</x:v>
      </x:c>
      <x:c r="G121" s="18" t="n">
        <x:v>0.934</x:v>
      </x:c>
      <x:c r="H121" s="18" t="n">
        <x:v>0.783</x:v>
      </x:c>
      <x:c r="I121" t="n">
        <x:f>IF(D121&lt;'SETTINGS &amp; GUIDE'!$B$6,1,0)+IF(E121&lt;'SETTINGS &amp; GUIDE'!$B$7,1,0)+IF(F121&gt;'SETTINGS &amp; GUIDE'!$B$8,1,0)+IF(G121&lt;'SETTINGS &amp; GUIDE'!$B$9,1,0)+IF(H121&lt;'SETTINGS &amp; GUIDE'!$B$10,1,0)</x:f>
        <x:v>3</x:v>
      </x:c>
      <x:c r="J121" t="str">
        <x:f>IF(I121&gt;=3,"High",IF(I121&gt;=1,"Medium","On Track"))</x:f>
        <x:v>High</x:v>
      </x:c>
    </x:row>
    <x:row r="122">
      <x:c r="A122" t="str">
        <x:v>AG-117</x:v>
      </x:c>
      <x:c r="B122" t="str">
        <x:v>Agent 117</x:v>
      </x:c>
      <x:c r="C122" t="str">
        <x:v>TL 08</x:v>
      </x:c>
      <x:c r="D122" s="18" t="n">
        <x:v>0.988</x:v>
      </x:c>
      <x:c r="E122" s="18" t="n">
        <x:v>0.92</x:v>
      </x:c>
      <x:c r="F122" t="n">
        <x:v>467</x:v>
      </x:c>
      <x:c r="G122" s="18" t="n">
        <x:v>0.938</x:v>
      </x:c>
      <x:c r="H122" s="18" t="n">
        <x:v>0.819</x:v>
      </x:c>
      <x:c r="I122" t="n">
        <x:f>IF(D122&lt;'SETTINGS &amp; GUIDE'!$B$6,1,0)+IF(E122&lt;'SETTINGS &amp; GUIDE'!$B$7,1,0)+IF(F122&gt;'SETTINGS &amp; GUIDE'!$B$8,1,0)+IF(G122&lt;'SETTINGS &amp; GUIDE'!$B$9,1,0)+IF(H122&lt;'SETTINGS &amp; GUIDE'!$B$10,1,0)</x:f>
        <x:v>2</x:v>
      </x:c>
      <x:c r="J122" t="str">
        <x:f>IF(I122&gt;=3,"High",IF(I122&gt;=1,"Medium","On Track"))</x:f>
        <x:v>Medium</x:v>
      </x:c>
    </x:row>
    <x:row r="123">
      <x:c r="A123" t="str">
        <x:v>AG-118</x:v>
      </x:c>
      <x:c r="B123" t="str">
        <x:v>Agent 118</x:v>
      </x:c>
      <x:c r="C123" t="str">
        <x:v>TL 08</x:v>
      </x:c>
      <x:c r="D123" s="18" t="n">
        <x:v>0.957</x:v>
      </x:c>
      <x:c r="E123" s="18" t="n">
        <x:v>0.926</x:v>
      </x:c>
      <x:c r="F123" t="n">
        <x:v>496</x:v>
      </x:c>
      <x:c r="G123" s="18" t="n">
        <x:v>0.958</x:v>
      </x:c>
      <x:c r="H123" s="18" t="n">
        <x:v>0.814</x:v>
      </x:c>
      <x:c r="I123" t="n">
        <x:f>IF(D123&lt;'SETTINGS &amp; GUIDE'!$B$6,1,0)+IF(E123&lt;'SETTINGS &amp; GUIDE'!$B$7,1,0)+IF(F123&gt;'SETTINGS &amp; GUIDE'!$B$8,1,0)+IF(G123&lt;'SETTINGS &amp; GUIDE'!$B$9,1,0)+IF(H123&lt;'SETTINGS &amp; GUIDE'!$B$10,1,0)</x:f>
        <x:v>2</x:v>
      </x:c>
      <x:c r="J123" t="str">
        <x:f>IF(I123&gt;=3,"High",IF(I123&gt;=1,"Medium","On Track"))</x:f>
        <x:v>Medium</x:v>
      </x:c>
    </x:row>
    <x:row r="124">
      <x:c r="A124" t="str">
        <x:v>AG-119</x:v>
      </x:c>
      <x:c r="B124" t="str">
        <x:v>Agent 119</x:v>
      </x:c>
      <x:c r="C124" t="str">
        <x:v>TL 08</x:v>
      </x:c>
      <x:c r="D124" s="18" t="n">
        <x:v>0.916</x:v>
      </x:c>
      <x:c r="E124" s="18" t="n">
        <x:v>0.858</x:v>
      </x:c>
      <x:c r="F124" t="n">
        <x:v>424</x:v>
      </x:c>
      <x:c r="G124" s="18" t="n">
        <x:v>0.993</x:v>
      </x:c>
      <x:c r="H124" s="18" t="n">
        <x:v>0.914</x:v>
      </x:c>
      <x:c r="I124" t="n">
        <x:f>IF(D124&lt;'SETTINGS &amp; GUIDE'!$B$6,1,0)+IF(E124&lt;'SETTINGS &amp; GUIDE'!$B$7,1,0)+IF(F124&gt;'SETTINGS &amp; GUIDE'!$B$8,1,0)+IF(G124&lt;'SETTINGS &amp; GUIDE'!$B$9,1,0)+IF(H124&lt;'SETTINGS &amp; GUIDE'!$B$10,1,0)</x:f>
        <x:v>1</x:v>
      </x:c>
      <x:c r="J124" t="str">
        <x:f>IF(I124&gt;=3,"High",IF(I124&gt;=1,"Medium","On Track"))</x:f>
        <x:v>Medium</x:v>
      </x:c>
    </x:row>
    <x:row r="125">
      <x:c r="A125" t="str">
        <x:v>AG-120</x:v>
      </x:c>
      <x:c r="B125" t="str">
        <x:v>Agent 120</x:v>
      </x:c>
      <x:c r="C125" t="str">
        <x:v>TL 08</x:v>
      </x:c>
      <x:c r="D125" s="18" t="n">
        <x:v>0.851</x:v>
      </x:c>
      <x:c r="E125" s="18" t="n">
        <x:v>0.915</x:v>
      </x:c>
      <x:c r="F125" t="n">
        <x:v>635</x:v>
      </x:c>
      <x:c r="G125" s="18" t="n">
        <x:v>0.941</x:v>
      </x:c>
      <x:c r="H125" s="18" t="n">
        <x:v>0.95</x:v>
      </x:c>
      <x:c r="I125" t="n">
        <x:f>IF(D125&lt;'SETTINGS &amp; GUIDE'!$B$6,1,0)+IF(E125&lt;'SETTINGS &amp; GUIDE'!$B$7,1,0)+IF(F125&gt;'SETTINGS &amp; GUIDE'!$B$8,1,0)+IF(G125&lt;'SETTINGS &amp; GUIDE'!$B$9,1,0)+IF(H125&lt;'SETTINGS &amp; GUIDE'!$B$10,1,0)</x:f>
        <x:v>4</x:v>
      </x:c>
      <x:c r="J125" t="str">
        <x:f>IF(I125&gt;=3,"High",IF(I125&gt;=1,"Medium","On Track"))</x:f>
        <x:v>High</x:v>
      </x:c>
    </x:row>
    <x:row r="126">
      <x:c r="A126" t="str">
        <x:v>AG-121</x:v>
      </x:c>
      <x:c r="B126" t="str">
        <x:v>Agent 121</x:v>
      </x:c>
      <x:c r="C126" t="str">
        <x:v>TL 08</x:v>
      </x:c>
      <x:c r="D126" s="18" t="n">
        <x:v>0.895</x:v>
      </x:c>
      <x:c r="E126" s="18" t="n">
        <x:v>0.966</x:v>
      </x:c>
      <x:c r="F126" t="n">
        <x:v>513</x:v>
      </x:c>
      <x:c r="G126" s="18" t="n">
        <x:v>0.907</x:v>
      </x:c>
      <x:c r="H126" s="18" t="n">
        <x:v>0.919</x:v>
      </x:c>
      <x:c r="I126" t="n">
        <x:f>IF(D126&lt;'SETTINGS &amp; GUIDE'!$B$6,1,0)+IF(E126&lt;'SETTINGS &amp; GUIDE'!$B$7,1,0)+IF(F126&gt;'SETTINGS &amp; GUIDE'!$B$8,1,0)+IF(G126&lt;'SETTINGS &amp; GUIDE'!$B$9,1,0)+IF(H126&lt;'SETTINGS &amp; GUIDE'!$B$10,1,0)</x:f>
        <x:v>3</x:v>
      </x:c>
      <x:c r="J126" t="str">
        <x:f>IF(I126&gt;=3,"High",IF(I126&gt;=1,"Medium","On Track"))</x:f>
        <x:v>High</x:v>
      </x:c>
    </x:row>
    <x:row r="127">
      <x:c r="A127" t="str">
        <x:v>AG-122</x:v>
      </x:c>
      <x:c r="B127" t="str">
        <x:v>Agent 122</x:v>
      </x:c>
      <x:c r="C127" t="str">
        <x:v>TL 08</x:v>
      </x:c>
      <x:c r="D127" s="18" t="n">
        <x:v>0.959</x:v>
      </x:c>
      <x:c r="E127" s="18" t="n">
        <x:v>0.945</x:v>
      </x:c>
      <x:c r="F127" t="n">
        <x:v>657</x:v>
      </x:c>
      <x:c r="G127" s="18" t="n">
        <x:v>0.965</x:v>
      </x:c>
      <x:c r="H127" s="18" t="n">
        <x:v>0.947</x:v>
      </x:c>
      <x:c r="I127" t="n">
        <x:f>IF(D127&lt;'SETTINGS &amp; GUIDE'!$B$6,1,0)+IF(E127&lt;'SETTINGS &amp; GUIDE'!$B$7,1,0)+IF(F127&gt;'SETTINGS &amp; GUIDE'!$B$8,1,0)+IF(G127&lt;'SETTINGS &amp; GUIDE'!$B$9,1,0)+IF(H127&lt;'SETTINGS &amp; GUIDE'!$B$10,1,0)</x:f>
        <x:v>1</x:v>
      </x:c>
      <x:c r="J127" t="str">
        <x:f>IF(I127&gt;=3,"High",IF(I127&gt;=1,"Medium","On Track"))</x:f>
        <x:v>Medium</x:v>
      </x:c>
    </x:row>
    <x:row r="128">
      <x:c r="A128" t="str">
        <x:v>AG-123</x:v>
      </x:c>
      <x:c r="B128" t="str">
        <x:v>Agent 123</x:v>
      </x:c>
      <x:c r="C128" t="str">
        <x:v>TL 08</x:v>
      </x:c>
      <x:c r="D128" s="18" t="n">
        <x:v>0.866</x:v>
      </x:c>
      <x:c r="E128" s="18" t="n">
        <x:v>0.955</x:v>
      </x:c>
      <x:c r="F128" t="n">
        <x:v>606</x:v>
      </x:c>
      <x:c r="G128" s="18" t="n">
        <x:v>0.913</x:v>
      </x:c>
      <x:c r="H128" s="18" t="n">
        <x:v>0.924</x:v>
      </x:c>
      <x:c r="I128" t="n">
        <x:f>IF(D128&lt;'SETTINGS &amp; GUIDE'!$B$6,1,0)+IF(E128&lt;'SETTINGS &amp; GUIDE'!$B$7,1,0)+IF(F128&gt;'SETTINGS &amp; GUIDE'!$B$8,1,0)+IF(G128&lt;'SETTINGS &amp; GUIDE'!$B$9,1,0)+IF(H128&lt;'SETTINGS &amp; GUIDE'!$B$10,1,0)</x:f>
        <x:v>3</x:v>
      </x:c>
      <x:c r="J128" t="str">
        <x:f>IF(I128&gt;=3,"High",IF(I128&gt;=1,"Medium","On Track"))</x:f>
        <x:v>High</x:v>
      </x:c>
    </x:row>
    <x:row r="129">
      <x:c r="A129" t="str">
        <x:v>AG-124</x:v>
      </x:c>
      <x:c r="B129" t="str">
        <x:v>Agent 124</x:v>
      </x:c>
      <x:c r="C129" t="str">
        <x:v>TL 08</x:v>
      </x:c>
      <x:c r="D129" s="18" t="n">
        <x:v>0.832</x:v>
      </x:c>
      <x:c r="E129" s="18" t="n">
        <x:v>0.855</x:v>
      </x:c>
      <x:c r="F129" t="n">
        <x:v>455</x:v>
      </x:c>
      <x:c r="G129" s="18" t="n">
        <x:v>0.959</x:v>
      </x:c>
      <x:c r="H129" s="18" t="n">
        <x:v>0.902</x:v>
      </x:c>
      <x:c r="I129" t="n">
        <x:f>IF(D129&lt;'SETTINGS &amp; GUIDE'!$B$6,1,0)+IF(E129&lt;'SETTINGS &amp; GUIDE'!$B$7,1,0)+IF(F129&gt;'SETTINGS &amp; GUIDE'!$B$8,1,0)+IF(G129&lt;'SETTINGS &amp; GUIDE'!$B$9,1,0)+IF(H129&lt;'SETTINGS &amp; GUIDE'!$B$10,1,0)</x:f>
        <x:v>3</x:v>
      </x:c>
      <x:c r="J129" t="str">
        <x:f>IF(I129&gt;=3,"High",IF(I129&gt;=1,"Medium","On Track"))</x:f>
        <x:v>High</x:v>
      </x:c>
    </x:row>
  </x:sheetData>
  <x:mergeCells>
    <x:mergeCell ref="A1:J2"/>
    <x:mergeCell ref="A3:J3"/>
  </x:mergeCells>
  <x:dataValidations count="1">
    <x:dataValidation type="list" sqref="J6:J129">
      <x:formula1>"High,Medium,On Track"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15" hidden="0" customWidth="1"/>
    <x:col min="3" max="3" width="15" hidden="0" customWidth="1"/>
    <x:col min="4" max="4" width="20" hidden="0" customWidth="1"/>
    <x:col min="5" max="5" width="15" hidden="0" customWidth="1"/>
    <x:col min="6" max="6" width="18" hidden="0" customWidth="1"/>
    <x:col min="7" max="7" width="18" hidden="0" customWidth="1"/>
    <x:col min="8" max="8" width="40" hidden="0" customWidth="1"/>
    <x:col min="9" max="9" width="52" hidden="0" customWidth="1"/>
    <x:col min="10" max="10" width="19" hidden="0" customWidth="1"/>
    <x:col min="11" max="11" width="18" hidden="0" customWidth="1"/>
  </x:cols>
  <x:sheetData>
    <x:row r="1" ht="25" customHeight="1">
      <x:c r="A1" s="3" t="str">
        <x:v>COACHING LOG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25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27" customHeight="1">
      <x:c r="A3" s="7" t="str">
        <x:v>Fictional coaching documentation • behavior, root cause and commitments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</x:row>
    <x:row r="5" ht="29" customHeight="1">
      <x:c r="A5" s="12" t="str">
        <x:v>Coaching ID</x:v>
      </x:c>
      <x:c r="B5" s="12" t="str">
        <x:v>Plan ID</x:v>
      </x:c>
      <x:c r="C5" s="12" t="str">
        <x:v>Agent ID</x:v>
      </x:c>
      <x:c r="D5" s="12" t="str">
        <x:v>Agent</x:v>
      </x:c>
      <x:c r="E5" s="12" t="str">
        <x:v>Coach</x:v>
      </x:c>
      <x:c r="F5" s="12" t="str">
        <x:v>Session Date</x:v>
      </x:c>
      <x:c r="G5" s="12" t="str">
        <x:v>KPI Focus</x:v>
      </x:c>
      <x:c r="H5" s="12" t="str">
        <x:v>Root Cause / Observation</x:v>
      </x:c>
      <x:c r="I5" s="12" t="str">
        <x:v>Agreed Coaching Action</x:v>
      </x:c>
      <x:c r="J5" s="12" t="str">
        <x:v>Acknowledgment</x:v>
      </x:c>
      <x:c r="K5" s="12" t="str">
        <x:v>Status</x:v>
      </x:c>
    </x:row>
    <x:row r="6" ht="20" customHeight="1">
      <x:c r="A6" t="str">
        <x:v>C-001</x:v>
      </x:c>
      <x:c r="B6" t="str">
        <x:v>P-001</x:v>
      </x:c>
      <x:c r="C6" t="str">
        <x:v>AG-001</x:v>
      </x:c>
      <x:c r="D6" t="str">
        <x:v>Agent 001</x:v>
      </x:c>
      <x:c r="E6" t="str">
        <x:v>TL 01</x:v>
      </x:c>
      <x:c r="F6" s="20" t="n">
        <x:v>46300</x:v>
      </x:c>
      <x:c r="G6" t="str">
        <x:v>CSAT</x:v>
      </x:c>
      <x:c r="H6" t="str">
        <x:v>Customer empathy / expectation setting</x:v>
      </x:c>
      <x:c r="I6" t="str">
        <x:v>Practice empathy statements and recap next steps</x:v>
      </x:c>
      <x:c r="J6" t="str">
        <x:v>Acknowledged</x:v>
      </x:c>
      <x:c r="K6" t="str">
        <x:v>In Progress</x:v>
      </x:c>
    </x:row>
    <x:row r="7">
      <x:c r="A7" t="str">
        <x:v>C-002</x:v>
      </x:c>
      <x:c r="B7" t="str">
        <x:v>P-002</x:v>
      </x:c>
      <x:c r="C7" t="str">
        <x:v>AG-004</x:v>
      </x:c>
      <x:c r="D7" t="str">
        <x:v>Agent 004</x:v>
      </x:c>
      <x:c r="E7" t="str">
        <x:v>TL 01</x:v>
      </x:c>
      <x:c r="F7" s="20" t="n">
        <x:v>46301</x:v>
      </x:c>
      <x:c r="G7" t="str">
        <x:v>Quality</x:v>
      </x:c>
      <x:c r="H7" t="str">
        <x:v>Incomplete documentation / compliance</x:v>
      </x:c>
      <x:c r="I7" t="str">
        <x:v>Use QA checklist and review 3 interactions weekly</x:v>
      </x:c>
      <x:c r="J7" t="str">
        <x:v>Acknowledged</x:v>
      </x:c>
      <x:c r="K7" t="str">
        <x:v>In Progress</x:v>
      </x:c>
    </x:row>
    <x:row r="8">
      <x:c r="A8" t="str">
        <x:v>C-003</x:v>
      </x:c>
      <x:c r="B8" t="str">
        <x:v>P-003</x:v>
      </x:c>
      <x:c r="C8" t="str">
        <x:v>AG-007</x:v>
      </x:c>
      <x:c r="D8" t="str">
        <x:v>Agent 007</x:v>
      </x:c>
      <x:c r="E8" t="str">
        <x:v>TL 01</x:v>
      </x:c>
      <x:c r="F8" s="20" t="n">
        <x:v>46302</x:v>
      </x:c>
      <x:c r="G8" t="str">
        <x:v>AHT</x:v>
      </x:c>
      <x:c r="H8" t="str">
        <x:v>Extended hold and inefficient navigation</x:v>
      </x:c>
      <x:c r="I8" t="str">
        <x:v>Practice troubleshooting flow and reduce avoidable hold time</x:v>
      </x:c>
      <x:c r="J8" t="str">
        <x:v>Acknowledged</x:v>
      </x:c>
      <x:c r="K8" t="str">
        <x:v>Completed</x:v>
      </x:c>
    </x:row>
    <x:row r="9">
      <x:c r="A9" t="str">
        <x:v>C-004</x:v>
      </x:c>
      <x:c r="B9" t="str">
        <x:v>P-004</x:v>
      </x:c>
      <x:c r="C9" t="str">
        <x:v>AG-010</x:v>
      </x:c>
      <x:c r="D9" t="str">
        <x:v>Agent 010</x:v>
      </x:c>
      <x:c r="E9" t="str">
        <x:v>TL 01</x:v>
      </x:c>
      <x:c r="F9" s="20" t="n">
        <x:v>46303</x:v>
      </x:c>
      <x:c r="G9" t="str">
        <x:v>Attendance</x:v>
      </x:c>
      <x:c r="H9" t="str">
        <x:v>Unplanned late logins</x:v>
      </x:c>
      <x:c r="I9" t="str">
        <x:v>Agree attendance readiness checklist and review adherence</x:v>
      </x:c>
      <x:c r="J9" t="str">
        <x:v>Acknowledged</x:v>
      </x:c>
      <x:c r="K9" t="str">
        <x:v>At Risk</x:v>
      </x:c>
    </x:row>
    <x:row r="10">
      <x:c r="A10" t="str">
        <x:v>C-005</x:v>
      </x:c>
      <x:c r="B10" t="str">
        <x:v>P-005</x:v>
      </x:c>
      <x:c r="C10" t="str">
        <x:v>AG-013</x:v>
      </x:c>
      <x:c r="D10" t="str">
        <x:v>Agent 013</x:v>
      </x:c>
      <x:c r="E10" t="str">
        <x:v>TL 01</x:v>
      </x:c>
      <x:c r="F10" s="20" t="n">
        <x:v>46304</x:v>
      </x:c>
      <x:c r="G10" t="str">
        <x:v>Resolution Rate</x:v>
      </x:c>
      <x:c r="H10" t="str">
        <x:v>Premature closure of cases</x:v>
      </x:c>
      <x:c r="I10" t="str">
        <x:v>Use resolution checklist and document next actions</x:v>
      </x:c>
      <x:c r="J10" t="str">
        <x:v>Acknowledged</x:v>
      </x:c>
      <x:c r="K10" t="str">
        <x:v>Not Started</x:v>
      </x:c>
    </x:row>
    <x:row r="11">
      <x:c r="A11" t="str">
        <x:v>C-006</x:v>
      </x:c>
      <x:c r="B11" t="str">
        <x:v>P-006</x:v>
      </x:c>
      <x:c r="C11" t="str">
        <x:v>AG-016</x:v>
      </x:c>
      <x:c r="D11" t="str">
        <x:v>Agent 016</x:v>
      </x:c>
      <x:c r="E11" t="str">
        <x:v>TL 01</x:v>
      </x:c>
      <x:c r="F11" s="20" t="n">
        <x:v>46305</x:v>
      </x:c>
      <x:c r="G11" t="str">
        <x:v>CSAT</x:v>
      </x:c>
      <x:c r="H11" t="str">
        <x:v>Customer empathy / expectation setting</x:v>
      </x:c>
      <x:c r="I11" t="str">
        <x:v>Practice empathy statements and recap next steps</x:v>
      </x:c>
      <x:c r="J11" t="str">
        <x:v>Acknowledged</x:v>
      </x:c>
      <x:c r="K11" t="str">
        <x:v>In Progress</x:v>
      </x:c>
    </x:row>
    <x:row r="12">
      <x:c r="A12" t="str">
        <x:v>C-007</x:v>
      </x:c>
      <x:c r="B12" t="str">
        <x:v>P-007</x:v>
      </x:c>
      <x:c r="C12" t="str">
        <x:v>AG-019</x:v>
      </x:c>
      <x:c r="D12" t="str">
        <x:v>Agent 019</x:v>
      </x:c>
      <x:c r="E12" t="str">
        <x:v>TL 02</x:v>
      </x:c>
      <x:c r="F12" s="20" t="n">
        <x:v>46300</x:v>
      </x:c>
      <x:c r="G12" t="str">
        <x:v>Quality</x:v>
      </x:c>
      <x:c r="H12" t="str">
        <x:v>Incomplete documentation / compliance</x:v>
      </x:c>
      <x:c r="I12" t="str">
        <x:v>Use QA checklist and review 3 interactions weekly</x:v>
      </x:c>
      <x:c r="J12" t="str">
        <x:v>Acknowledged</x:v>
      </x:c>
      <x:c r="K12" t="str">
        <x:v>In Progress</x:v>
      </x:c>
    </x:row>
    <x:row r="13">
      <x:c r="A13" t="str">
        <x:v>C-008</x:v>
      </x:c>
      <x:c r="B13" t="str">
        <x:v>P-008</x:v>
      </x:c>
      <x:c r="C13" t="str">
        <x:v>AG-022</x:v>
      </x:c>
      <x:c r="D13" t="str">
        <x:v>Agent 022</x:v>
      </x:c>
      <x:c r="E13" t="str">
        <x:v>TL 02</x:v>
      </x:c>
      <x:c r="F13" s="20" t="n">
        <x:v>46301</x:v>
      </x:c>
      <x:c r="G13" t="str">
        <x:v>AHT</x:v>
      </x:c>
      <x:c r="H13" t="str">
        <x:v>Extended hold and inefficient navigation</x:v>
      </x:c>
      <x:c r="I13" t="str">
        <x:v>Practice troubleshooting flow and reduce avoidable hold time</x:v>
      </x:c>
      <x:c r="J13" t="str">
        <x:v>Acknowledged</x:v>
      </x:c>
      <x:c r="K13" t="str">
        <x:v>Completed</x:v>
      </x:c>
    </x:row>
    <x:row r="14">
      <x:c r="A14" t="str">
        <x:v>C-009</x:v>
      </x:c>
      <x:c r="B14" t="str">
        <x:v>P-009</x:v>
      </x:c>
      <x:c r="C14" t="str">
        <x:v>AG-025</x:v>
      </x:c>
      <x:c r="D14" t="str">
        <x:v>Agent 025</x:v>
      </x:c>
      <x:c r="E14" t="str">
        <x:v>TL 02</x:v>
      </x:c>
      <x:c r="F14" s="20" t="n">
        <x:v>46302</x:v>
      </x:c>
      <x:c r="G14" t="str">
        <x:v>Attendance</x:v>
      </x:c>
      <x:c r="H14" t="str">
        <x:v>Unplanned late logins</x:v>
      </x:c>
      <x:c r="I14" t="str">
        <x:v>Agree attendance readiness checklist and review adherence</x:v>
      </x:c>
      <x:c r="J14" t="str">
        <x:v>Acknowledged</x:v>
      </x:c>
      <x:c r="K14" t="str">
        <x:v>At Risk</x:v>
      </x:c>
    </x:row>
    <x:row r="15">
      <x:c r="A15" t="str">
        <x:v>C-010</x:v>
      </x:c>
      <x:c r="B15" t="str">
        <x:v>P-010</x:v>
      </x:c>
      <x:c r="C15" t="str">
        <x:v>AG-028</x:v>
      </x:c>
      <x:c r="D15" t="str">
        <x:v>Agent 028</x:v>
      </x:c>
      <x:c r="E15" t="str">
        <x:v>TL 02</x:v>
      </x:c>
      <x:c r="F15" s="20" t="n">
        <x:v>46303</x:v>
      </x:c>
      <x:c r="G15" t="str">
        <x:v>Resolution Rate</x:v>
      </x:c>
      <x:c r="H15" t="str">
        <x:v>Premature closure of cases</x:v>
      </x:c>
      <x:c r="I15" t="str">
        <x:v>Use resolution checklist and document next actions</x:v>
      </x:c>
      <x:c r="J15" t="str">
        <x:v>Acknowledged</x:v>
      </x:c>
      <x:c r="K15" t="str">
        <x:v>Not Started</x:v>
      </x:c>
    </x:row>
    <x:row r="16">
      <x:c r="A16" t="str">
        <x:v>C-011</x:v>
      </x:c>
      <x:c r="B16" t="str">
        <x:v>P-011</x:v>
      </x:c>
      <x:c r="C16" t="str">
        <x:v>AG-031</x:v>
      </x:c>
      <x:c r="D16" t="str">
        <x:v>Agent 031</x:v>
      </x:c>
      <x:c r="E16" t="str">
        <x:v>TL 02</x:v>
      </x:c>
      <x:c r="F16" s="20" t="n">
        <x:v>46304</x:v>
      </x:c>
      <x:c r="G16" t="str">
        <x:v>CSAT</x:v>
      </x:c>
      <x:c r="H16" t="str">
        <x:v>Customer empathy / expectation setting</x:v>
      </x:c>
      <x:c r="I16" t="str">
        <x:v>Practice empathy statements and recap next steps</x:v>
      </x:c>
      <x:c r="J16" t="str">
        <x:v>Acknowledged</x:v>
      </x:c>
      <x:c r="K16" t="str">
        <x:v>In Progress</x:v>
      </x:c>
    </x:row>
    <x:row r="17">
      <x:c r="A17" t="str">
        <x:v>C-012</x:v>
      </x:c>
      <x:c r="B17" t="str">
        <x:v>P-012</x:v>
      </x:c>
      <x:c r="C17" t="str">
        <x:v>AG-034</x:v>
      </x:c>
      <x:c r="D17" t="str">
        <x:v>Agent 034</x:v>
      </x:c>
      <x:c r="E17" t="str">
        <x:v>TL 03</x:v>
      </x:c>
      <x:c r="F17" s="20" t="n">
        <x:v>46305</x:v>
      </x:c>
      <x:c r="G17" t="str">
        <x:v>Quality</x:v>
      </x:c>
      <x:c r="H17" t="str">
        <x:v>Incomplete documentation / compliance</x:v>
      </x:c>
      <x:c r="I17" t="str">
        <x:v>Use QA checklist and review 3 interactions weekly</x:v>
      </x:c>
      <x:c r="J17" t="str">
        <x:v>Acknowledged</x:v>
      </x:c>
      <x:c r="K17" t="str">
        <x:v>In Progress</x:v>
      </x:c>
    </x:row>
    <x:row r="18">
      <x:c r="A18" t="str">
        <x:v>C-013</x:v>
      </x:c>
      <x:c r="B18" t="str">
        <x:v>P-013</x:v>
      </x:c>
      <x:c r="C18" t="str">
        <x:v>AG-037</x:v>
      </x:c>
      <x:c r="D18" t="str">
        <x:v>Agent 037</x:v>
      </x:c>
      <x:c r="E18" t="str">
        <x:v>TL 03</x:v>
      </x:c>
      <x:c r="F18" s="20" t="n">
        <x:v>46300</x:v>
      </x:c>
      <x:c r="G18" t="str">
        <x:v>AHT</x:v>
      </x:c>
      <x:c r="H18" t="str">
        <x:v>Extended hold and inefficient navigation</x:v>
      </x:c>
      <x:c r="I18" t="str">
        <x:v>Practice troubleshooting flow and reduce avoidable hold time</x:v>
      </x:c>
      <x:c r="J18" t="str">
        <x:v>Acknowledged</x:v>
      </x:c>
      <x:c r="K18" t="str">
        <x:v>Completed</x:v>
      </x:c>
    </x:row>
    <x:row r="19">
      <x:c r="A19" t="str">
        <x:v>C-014</x:v>
      </x:c>
      <x:c r="B19" t="str">
        <x:v>P-014</x:v>
      </x:c>
      <x:c r="C19" t="str">
        <x:v>AG-040</x:v>
      </x:c>
      <x:c r="D19" t="str">
        <x:v>Agent 040</x:v>
      </x:c>
      <x:c r="E19" t="str">
        <x:v>TL 03</x:v>
      </x:c>
      <x:c r="F19" s="20" t="n">
        <x:v>46301</x:v>
      </x:c>
      <x:c r="G19" t="str">
        <x:v>Attendance</x:v>
      </x:c>
      <x:c r="H19" t="str">
        <x:v>Unplanned late logins</x:v>
      </x:c>
      <x:c r="I19" t="str">
        <x:v>Agree attendance readiness checklist and review adherence</x:v>
      </x:c>
      <x:c r="J19" t="str">
        <x:v>Acknowledged</x:v>
      </x:c>
      <x:c r="K19" t="str">
        <x:v>At Risk</x:v>
      </x:c>
    </x:row>
    <x:row r="20">
      <x:c r="A20" t="str">
        <x:v>C-015</x:v>
      </x:c>
      <x:c r="B20" t="str">
        <x:v>P-015</x:v>
      </x:c>
      <x:c r="C20" t="str">
        <x:v>AG-043</x:v>
      </x:c>
      <x:c r="D20" t="str">
        <x:v>Agent 043</x:v>
      </x:c>
      <x:c r="E20" t="str">
        <x:v>TL 03</x:v>
      </x:c>
      <x:c r="F20" s="20" t="n">
        <x:v>46302</x:v>
      </x:c>
      <x:c r="G20" t="str">
        <x:v>Resolution Rate</x:v>
      </x:c>
      <x:c r="H20" t="str">
        <x:v>Premature closure of cases</x:v>
      </x:c>
      <x:c r="I20" t="str">
        <x:v>Use resolution checklist and document next actions</x:v>
      </x:c>
      <x:c r="J20" t="str">
        <x:v>Acknowledged</x:v>
      </x:c>
      <x:c r="K20" t="str">
        <x:v>Not Started</x:v>
      </x:c>
    </x:row>
    <x:row r="21">
      <x:c r="A21" t="str">
        <x:v>C-016</x:v>
      </x:c>
      <x:c r="B21" t="str">
        <x:v>P-016</x:v>
      </x:c>
      <x:c r="C21" t="str">
        <x:v>AG-046</x:v>
      </x:c>
      <x:c r="D21" t="str">
        <x:v>Agent 046</x:v>
      </x:c>
      <x:c r="E21" t="str">
        <x:v>TL 03</x:v>
      </x:c>
      <x:c r="F21" s="20" t="n">
        <x:v>46303</x:v>
      </x:c>
      <x:c r="G21" t="str">
        <x:v>CSAT</x:v>
      </x:c>
      <x:c r="H21" t="str">
        <x:v>Customer empathy / expectation setting</x:v>
      </x:c>
      <x:c r="I21" t="str">
        <x:v>Practice empathy statements and recap next steps</x:v>
      </x:c>
      <x:c r="J21" t="str">
        <x:v>Acknowledged</x:v>
      </x:c>
      <x:c r="K21" t="str">
        <x:v>In Progress</x:v>
      </x:c>
    </x:row>
    <x:row r="22">
      <x:c r="A22" t="str">
        <x:v>C-017</x:v>
      </x:c>
      <x:c r="B22" t="str">
        <x:v>P-017</x:v>
      </x:c>
      <x:c r="C22" t="str">
        <x:v>AG-049</x:v>
      </x:c>
      <x:c r="D22" t="str">
        <x:v>Agent 049</x:v>
      </x:c>
      <x:c r="E22" t="str">
        <x:v>TL 04</x:v>
      </x:c>
      <x:c r="F22" s="20" t="n">
        <x:v>46304</x:v>
      </x:c>
      <x:c r="G22" t="str">
        <x:v>Quality</x:v>
      </x:c>
      <x:c r="H22" t="str">
        <x:v>Incomplete documentation / compliance</x:v>
      </x:c>
      <x:c r="I22" t="str">
        <x:v>Use QA checklist and review 3 interactions weekly</x:v>
      </x:c>
      <x:c r="J22" t="str">
        <x:v>Acknowledged</x:v>
      </x:c>
      <x:c r="K22" t="str">
        <x:v>In Progress</x:v>
      </x:c>
    </x:row>
    <x:row r="23">
      <x:c r="A23" t="str">
        <x:v>C-018</x:v>
      </x:c>
      <x:c r="B23" t="str">
        <x:v>P-018</x:v>
      </x:c>
      <x:c r="C23" t="str">
        <x:v>AG-052</x:v>
      </x:c>
      <x:c r="D23" t="str">
        <x:v>Agent 052</x:v>
      </x:c>
      <x:c r="E23" t="str">
        <x:v>TL 04</x:v>
      </x:c>
      <x:c r="F23" s="20" t="n">
        <x:v>46305</x:v>
      </x:c>
      <x:c r="G23" t="str">
        <x:v>AHT</x:v>
      </x:c>
      <x:c r="H23" t="str">
        <x:v>Extended hold and inefficient navigation</x:v>
      </x:c>
      <x:c r="I23" t="str">
        <x:v>Practice troubleshooting flow and reduce avoidable hold time</x:v>
      </x:c>
      <x:c r="J23" t="str">
        <x:v>Acknowledged</x:v>
      </x:c>
      <x:c r="K23" t="str">
        <x:v>Completed</x:v>
      </x:c>
    </x:row>
    <x:row r="24">
      <x:c r="A24" t="str">
        <x:v>C-019</x:v>
      </x:c>
      <x:c r="B24" t="str">
        <x:v>P-019</x:v>
      </x:c>
      <x:c r="C24" t="str">
        <x:v>AG-055</x:v>
      </x:c>
      <x:c r="D24" t="str">
        <x:v>Agent 055</x:v>
      </x:c>
      <x:c r="E24" t="str">
        <x:v>TL 04</x:v>
      </x:c>
      <x:c r="F24" s="20" t="n">
        <x:v>46300</x:v>
      </x:c>
      <x:c r="G24" t="str">
        <x:v>Attendance</x:v>
      </x:c>
      <x:c r="H24" t="str">
        <x:v>Unplanned late logins</x:v>
      </x:c>
      <x:c r="I24" t="str">
        <x:v>Agree attendance readiness checklist and review adherence</x:v>
      </x:c>
      <x:c r="J24" t="str">
        <x:v>Acknowledged</x:v>
      </x:c>
      <x:c r="K24" t="str">
        <x:v>At Risk</x:v>
      </x:c>
    </x:row>
    <x:row r="25">
      <x:c r="A25" t="str">
        <x:v>C-020</x:v>
      </x:c>
      <x:c r="B25" t="str">
        <x:v>P-020</x:v>
      </x:c>
      <x:c r="C25" t="str">
        <x:v>AG-058</x:v>
      </x:c>
      <x:c r="D25" t="str">
        <x:v>Agent 058</x:v>
      </x:c>
      <x:c r="E25" t="str">
        <x:v>TL 04</x:v>
      </x:c>
      <x:c r="F25" s="20" t="n">
        <x:v>46301</x:v>
      </x:c>
      <x:c r="G25" t="str">
        <x:v>Resolution Rate</x:v>
      </x:c>
      <x:c r="H25" t="str">
        <x:v>Premature closure of cases</x:v>
      </x:c>
      <x:c r="I25" t="str">
        <x:v>Use resolution checklist and document next actions</x:v>
      </x:c>
      <x:c r="J25" t="str">
        <x:v>Acknowledged</x:v>
      </x:c>
      <x:c r="K25" t="str">
        <x:v>Not Started</x:v>
      </x:c>
    </x:row>
    <x:row r="26">
      <x:c r="A26" t="str">
        <x:v>C-021</x:v>
      </x:c>
      <x:c r="B26" t="str">
        <x:v>P-021</x:v>
      </x:c>
      <x:c r="C26" t="str">
        <x:v>AG-061</x:v>
      </x:c>
      <x:c r="D26" t="str">
        <x:v>Agent 061</x:v>
      </x:c>
      <x:c r="E26" t="str">
        <x:v>TL 04</x:v>
      </x:c>
      <x:c r="F26" s="20" t="n">
        <x:v>46302</x:v>
      </x:c>
      <x:c r="G26" t="str">
        <x:v>CSAT</x:v>
      </x:c>
      <x:c r="H26" t="str">
        <x:v>Customer empathy / expectation setting</x:v>
      </x:c>
      <x:c r="I26" t="str">
        <x:v>Practice empathy statements and recap next steps</x:v>
      </x:c>
      <x:c r="J26" t="str">
        <x:v>Acknowledged</x:v>
      </x:c>
      <x:c r="K26" t="str">
        <x:v>In Progress</x:v>
      </x:c>
    </x:row>
    <x:row r="27">
      <x:c r="A27" t="str">
        <x:v>C-022</x:v>
      </x:c>
      <x:c r="B27" t="str">
        <x:v>P-022</x:v>
      </x:c>
      <x:c r="C27" t="str">
        <x:v>AG-064</x:v>
      </x:c>
      <x:c r="D27" t="str">
        <x:v>Agent 064</x:v>
      </x:c>
      <x:c r="E27" t="str">
        <x:v>TL 05</x:v>
      </x:c>
      <x:c r="F27" s="20" t="n">
        <x:v>46303</x:v>
      </x:c>
      <x:c r="G27" t="str">
        <x:v>Quality</x:v>
      </x:c>
      <x:c r="H27" t="str">
        <x:v>Incomplete documentation / compliance</x:v>
      </x:c>
      <x:c r="I27" t="str">
        <x:v>Use QA checklist and review 3 interactions weekly</x:v>
      </x:c>
      <x:c r="J27" t="str">
        <x:v>Acknowledged</x:v>
      </x:c>
      <x:c r="K27" t="str">
        <x:v>In Progress</x:v>
      </x:c>
    </x:row>
    <x:row r="28">
      <x:c r="A28" t="str">
        <x:v>C-023</x:v>
      </x:c>
      <x:c r="B28" t="str">
        <x:v>P-023</x:v>
      </x:c>
      <x:c r="C28" t="str">
        <x:v>AG-067</x:v>
      </x:c>
      <x:c r="D28" t="str">
        <x:v>Agent 067</x:v>
      </x:c>
      <x:c r="E28" t="str">
        <x:v>TL 05</x:v>
      </x:c>
      <x:c r="F28" s="20" t="n">
        <x:v>46304</x:v>
      </x:c>
      <x:c r="G28" t="str">
        <x:v>AHT</x:v>
      </x:c>
      <x:c r="H28" t="str">
        <x:v>Extended hold and inefficient navigation</x:v>
      </x:c>
      <x:c r="I28" t="str">
        <x:v>Practice troubleshooting flow and reduce avoidable hold time</x:v>
      </x:c>
      <x:c r="J28" t="str">
        <x:v>Acknowledged</x:v>
      </x:c>
      <x:c r="K28" t="str">
        <x:v>Completed</x:v>
      </x:c>
    </x:row>
    <x:row r="29">
      <x:c r="A29" t="str">
        <x:v>C-024</x:v>
      </x:c>
      <x:c r="B29" t="str">
        <x:v>P-024</x:v>
      </x:c>
      <x:c r="C29" t="str">
        <x:v>AG-070</x:v>
      </x:c>
      <x:c r="D29" t="str">
        <x:v>Agent 070</x:v>
      </x:c>
      <x:c r="E29" t="str">
        <x:v>TL 05</x:v>
      </x:c>
      <x:c r="F29" s="20" t="n">
        <x:v>46305</x:v>
      </x:c>
      <x:c r="G29" t="str">
        <x:v>Attendance</x:v>
      </x:c>
      <x:c r="H29" t="str">
        <x:v>Unplanned late logins</x:v>
      </x:c>
      <x:c r="I29" t="str">
        <x:v>Agree attendance readiness checklist and review adherence</x:v>
      </x:c>
      <x:c r="J29" t="str">
        <x:v>Acknowledged</x:v>
      </x:c>
      <x:c r="K29" t="str">
        <x:v>At Risk</x:v>
      </x:c>
    </x:row>
    <x:row r="30">
      <x:c r="A30" t="str">
        <x:v>C-025</x:v>
      </x:c>
      <x:c r="B30" t="str">
        <x:v>P-025</x:v>
      </x:c>
      <x:c r="C30" t="str">
        <x:v>AG-073</x:v>
      </x:c>
      <x:c r="D30" t="str">
        <x:v>Agent 073</x:v>
      </x:c>
      <x:c r="E30" t="str">
        <x:v>TL 05</x:v>
      </x:c>
      <x:c r="F30" s="20" t="n">
        <x:v>46300</x:v>
      </x:c>
      <x:c r="G30" t="str">
        <x:v>Resolution Rate</x:v>
      </x:c>
      <x:c r="H30" t="str">
        <x:v>Premature closure of cases</x:v>
      </x:c>
      <x:c r="I30" t="str">
        <x:v>Use resolution checklist and document next actions</x:v>
      </x:c>
      <x:c r="J30" t="str">
        <x:v>Acknowledged</x:v>
      </x:c>
      <x:c r="K30" t="str">
        <x:v>Not Started</x:v>
      </x:c>
    </x:row>
    <x:row r="31">
      <x:c r="A31" t="str">
        <x:v>C-026</x:v>
      </x:c>
      <x:c r="B31" t="str">
        <x:v>P-026</x:v>
      </x:c>
      <x:c r="C31" t="str">
        <x:v>AG-076</x:v>
      </x:c>
      <x:c r="D31" t="str">
        <x:v>Agent 076</x:v>
      </x:c>
      <x:c r="E31" t="str">
        <x:v>TL 05</x:v>
      </x:c>
      <x:c r="F31" s="20" t="n">
        <x:v>46301</x:v>
      </x:c>
      <x:c r="G31" t="str">
        <x:v>CSAT</x:v>
      </x:c>
      <x:c r="H31" t="str">
        <x:v>Customer empathy / expectation setting</x:v>
      </x:c>
      <x:c r="I31" t="str">
        <x:v>Practice empathy statements and recap next steps</x:v>
      </x:c>
      <x:c r="J31" t="str">
        <x:v>Acknowledged</x:v>
      </x:c>
      <x:c r="K31" t="str">
        <x:v>In Progress</x:v>
      </x:c>
    </x:row>
    <x:row r="32">
      <x:c r="A32" t="str">
        <x:v>C-027</x:v>
      </x:c>
      <x:c r="B32" t="str">
        <x:v>P-027</x:v>
      </x:c>
      <x:c r="C32" t="str">
        <x:v>AG-079</x:v>
      </x:c>
      <x:c r="D32" t="str">
        <x:v>Agent 079</x:v>
      </x:c>
      <x:c r="E32" t="str">
        <x:v>TL 06</x:v>
      </x:c>
      <x:c r="F32" s="20" t="n">
        <x:v>46302</x:v>
      </x:c>
      <x:c r="G32" t="str">
        <x:v>Quality</x:v>
      </x:c>
      <x:c r="H32" t="str">
        <x:v>Incomplete documentation / compliance</x:v>
      </x:c>
      <x:c r="I32" t="str">
        <x:v>Use QA checklist and review 3 interactions weekly</x:v>
      </x:c>
      <x:c r="J32" t="str">
        <x:v>Acknowledged</x:v>
      </x:c>
      <x:c r="K32" t="str">
        <x:v>In Progress</x:v>
      </x:c>
    </x:row>
    <x:row r="33">
      <x:c r="A33" t="str">
        <x:v>C-028</x:v>
      </x:c>
      <x:c r="B33" t="str">
        <x:v>P-028</x:v>
      </x:c>
      <x:c r="C33" t="str">
        <x:v>AG-082</x:v>
      </x:c>
      <x:c r="D33" t="str">
        <x:v>Agent 082</x:v>
      </x:c>
      <x:c r="E33" t="str">
        <x:v>TL 06</x:v>
      </x:c>
      <x:c r="F33" s="20" t="n">
        <x:v>46303</x:v>
      </x:c>
      <x:c r="G33" t="str">
        <x:v>AHT</x:v>
      </x:c>
      <x:c r="H33" t="str">
        <x:v>Extended hold and inefficient navigation</x:v>
      </x:c>
      <x:c r="I33" t="str">
        <x:v>Practice troubleshooting flow and reduce avoidable hold time</x:v>
      </x:c>
      <x:c r="J33" t="str">
        <x:v>Acknowledged</x:v>
      </x:c>
      <x:c r="K33" t="str">
        <x:v>Completed</x:v>
      </x:c>
    </x:row>
    <x:row r="34">
      <x:c r="A34" t="str">
        <x:v>C-029</x:v>
      </x:c>
      <x:c r="B34" t="str">
        <x:v>P-029</x:v>
      </x:c>
      <x:c r="C34" t="str">
        <x:v>AG-085</x:v>
      </x:c>
      <x:c r="D34" t="str">
        <x:v>Agent 085</x:v>
      </x:c>
      <x:c r="E34" t="str">
        <x:v>TL 06</x:v>
      </x:c>
      <x:c r="F34" s="20" t="n">
        <x:v>46304</x:v>
      </x:c>
      <x:c r="G34" t="str">
        <x:v>Attendance</x:v>
      </x:c>
      <x:c r="H34" t="str">
        <x:v>Unplanned late logins</x:v>
      </x:c>
      <x:c r="I34" t="str">
        <x:v>Agree attendance readiness checklist and review adherence</x:v>
      </x:c>
      <x:c r="J34" t="str">
        <x:v>Acknowledged</x:v>
      </x:c>
      <x:c r="K34" t="str">
        <x:v>At Risk</x:v>
      </x:c>
    </x:row>
    <x:row r="35">
      <x:c r="A35" t="str">
        <x:v>C-030</x:v>
      </x:c>
      <x:c r="B35" t="str">
        <x:v>P-030</x:v>
      </x:c>
      <x:c r="C35" t="str">
        <x:v>AG-088</x:v>
      </x:c>
      <x:c r="D35" t="str">
        <x:v>Agent 088</x:v>
      </x:c>
      <x:c r="E35" t="str">
        <x:v>TL 06</x:v>
      </x:c>
      <x:c r="F35" s="20" t="n">
        <x:v>46305</x:v>
      </x:c>
      <x:c r="G35" t="str">
        <x:v>Resolution Rate</x:v>
      </x:c>
      <x:c r="H35" t="str">
        <x:v>Premature closure of cases</x:v>
      </x:c>
      <x:c r="I35" t="str">
        <x:v>Use resolution checklist and document next actions</x:v>
      </x:c>
      <x:c r="J35" t="str">
        <x:v>Acknowledged</x:v>
      </x:c>
      <x:c r="K35" t="str">
        <x:v>Not Started</x:v>
      </x:c>
    </x:row>
    <x:row r="36">
      <x:c r="A36" t="str">
        <x:v>C-031</x:v>
      </x:c>
      <x:c r="B36" t="str">
        <x:v>P-031</x:v>
      </x:c>
      <x:c r="C36" t="str">
        <x:v>AG-091</x:v>
      </x:c>
      <x:c r="D36" t="str">
        <x:v>Agent 091</x:v>
      </x:c>
      <x:c r="E36" t="str">
        <x:v>TL 06</x:v>
      </x:c>
      <x:c r="F36" s="20" t="n">
        <x:v>46300</x:v>
      </x:c>
      <x:c r="G36" t="str">
        <x:v>CSAT</x:v>
      </x:c>
      <x:c r="H36" t="str">
        <x:v>Customer empathy / expectation setting</x:v>
      </x:c>
      <x:c r="I36" t="str">
        <x:v>Practice empathy statements and recap next steps</x:v>
      </x:c>
      <x:c r="J36" t="str">
        <x:v>Acknowledged</x:v>
      </x:c>
      <x:c r="K36" t="str">
        <x:v>In Progress</x:v>
      </x:c>
    </x:row>
    <x:row r="37">
      <x:c r="A37" t="str">
        <x:v>C-032</x:v>
      </x:c>
      <x:c r="B37" t="str">
        <x:v>P-032</x:v>
      </x:c>
      <x:c r="C37" t="str">
        <x:v>AG-094</x:v>
      </x:c>
      <x:c r="D37" t="str">
        <x:v>Agent 094</x:v>
      </x:c>
      <x:c r="E37" t="str">
        <x:v>TL 07</x:v>
      </x:c>
      <x:c r="F37" s="20" t="n">
        <x:v>46301</x:v>
      </x:c>
      <x:c r="G37" t="str">
        <x:v>Quality</x:v>
      </x:c>
      <x:c r="H37" t="str">
        <x:v>Incomplete documentation / compliance</x:v>
      </x:c>
      <x:c r="I37" t="str">
        <x:v>Use QA checklist and review 3 interactions weekly</x:v>
      </x:c>
      <x:c r="J37" t="str">
        <x:v>Acknowledged</x:v>
      </x:c>
      <x:c r="K37" t="str">
        <x:v>In Progress</x:v>
      </x:c>
    </x:row>
    <x:row r="38">
      <x:c r="A38" t="str">
        <x:v>C-033</x:v>
      </x:c>
      <x:c r="B38" t="str">
        <x:v>P-033</x:v>
      </x:c>
      <x:c r="C38" t="str">
        <x:v>AG-097</x:v>
      </x:c>
      <x:c r="D38" t="str">
        <x:v>Agent 097</x:v>
      </x:c>
      <x:c r="E38" t="str">
        <x:v>TL 07</x:v>
      </x:c>
      <x:c r="F38" s="20" t="n">
        <x:v>46302</x:v>
      </x:c>
      <x:c r="G38" t="str">
        <x:v>AHT</x:v>
      </x:c>
      <x:c r="H38" t="str">
        <x:v>Extended hold and inefficient navigation</x:v>
      </x:c>
      <x:c r="I38" t="str">
        <x:v>Practice troubleshooting flow and reduce avoidable hold time</x:v>
      </x:c>
      <x:c r="J38" t="str">
        <x:v>Acknowledged</x:v>
      </x:c>
      <x:c r="K38" t="str">
        <x:v>Completed</x:v>
      </x:c>
    </x:row>
    <x:row r="39">
      <x:c r="A39" t="str">
        <x:v>C-034</x:v>
      </x:c>
      <x:c r="B39" t="str">
        <x:v>P-034</x:v>
      </x:c>
      <x:c r="C39" t="str">
        <x:v>AG-100</x:v>
      </x:c>
      <x:c r="D39" t="str">
        <x:v>Agent 100</x:v>
      </x:c>
      <x:c r="E39" t="str">
        <x:v>TL 07</x:v>
      </x:c>
      <x:c r="F39" s="20" t="n">
        <x:v>46303</x:v>
      </x:c>
      <x:c r="G39" t="str">
        <x:v>Attendance</x:v>
      </x:c>
      <x:c r="H39" t="str">
        <x:v>Unplanned late logins</x:v>
      </x:c>
      <x:c r="I39" t="str">
        <x:v>Agree attendance readiness checklist and review adherence</x:v>
      </x:c>
      <x:c r="J39" t="str">
        <x:v>Acknowledged</x:v>
      </x:c>
      <x:c r="K39" t="str">
        <x:v>At Risk</x:v>
      </x:c>
    </x:row>
    <x:row r="40">
      <x:c r="A40" t="str">
        <x:v>C-035</x:v>
      </x:c>
      <x:c r="B40" t="str">
        <x:v>P-035</x:v>
      </x:c>
      <x:c r="C40" t="str">
        <x:v>AG-103</x:v>
      </x:c>
      <x:c r="D40" t="str">
        <x:v>Agent 103</x:v>
      </x:c>
      <x:c r="E40" t="str">
        <x:v>TL 07</x:v>
      </x:c>
      <x:c r="F40" s="20" t="n">
        <x:v>46304</x:v>
      </x:c>
      <x:c r="G40" t="str">
        <x:v>Resolution Rate</x:v>
      </x:c>
      <x:c r="H40" t="str">
        <x:v>Premature closure of cases</x:v>
      </x:c>
      <x:c r="I40" t="str">
        <x:v>Use resolution checklist and document next actions</x:v>
      </x:c>
      <x:c r="J40" t="str">
        <x:v>Acknowledged</x:v>
      </x:c>
      <x:c r="K40" t="str">
        <x:v>Not Started</x:v>
      </x:c>
    </x:row>
    <x:row r="41">
      <x:c r="A41" t="str">
        <x:v>C-036</x:v>
      </x:c>
      <x:c r="B41" t="str">
        <x:v>P-036</x:v>
      </x:c>
      <x:c r="C41" t="str">
        <x:v>AG-106</x:v>
      </x:c>
      <x:c r="D41" t="str">
        <x:v>Agent 106</x:v>
      </x:c>
      <x:c r="E41" t="str">
        <x:v>TL 07</x:v>
      </x:c>
      <x:c r="F41" s="20" t="n">
        <x:v>46305</x:v>
      </x:c>
      <x:c r="G41" t="str">
        <x:v>CSAT</x:v>
      </x:c>
      <x:c r="H41" t="str">
        <x:v>Customer empathy / expectation setting</x:v>
      </x:c>
      <x:c r="I41" t="str">
        <x:v>Practice empathy statements and recap next steps</x:v>
      </x:c>
      <x:c r="J41" t="str">
        <x:v>Acknowledged</x:v>
      </x:c>
      <x:c r="K41" t="str">
        <x:v>In Progress</x:v>
      </x:c>
    </x:row>
  </x:sheetData>
  <x:mergeCells>
    <x:mergeCell ref="A1:K2"/>
    <x:mergeCell ref="A3:K3"/>
  </x:mergeCells>
  <x:dataValidations count="1">
    <x:dataValidation type="list" sqref="K6:K41">
      <x:formula1>"Not Started,In Progress,At Risk,Completed"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0" hidden="0" customWidth="1"/>
    <x:col min="5" max="5" width="18" hidden="0" customWidth="1"/>
    <x:col min="6" max="6" width="18" hidden="0" customWidth="1"/>
    <x:col min="7" max="7" width="52" hidden="0" customWidth="1"/>
    <x:col min="8" max="8" width="15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</x:cols>
  <x:sheetData>
    <x:row r="1" ht="25" customHeight="1">
      <x:c r="A1" s="3" t="str">
        <x:v>30-DAY ACTION PLANS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25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7" customHeight="1">
      <x:c r="A3" s="7" t="str">
        <x:v>Weekly checkpoints at days 7, 14, 21 and 30 • 36 example plans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</x:row>
    <x:row r="5" ht="29" customHeight="1">
      <x:c r="A5" s="12" t="str">
        <x:v>Plan ID</x:v>
      </x:c>
      <x:c r="B5" s="12" t="str">
        <x:v>Agent ID</x:v>
      </x:c>
      <x:c r="C5" s="12" t="str">
        <x:v>Owner</x:v>
      </x:c>
      <x:c r="D5" s="12" t="str">
        <x:v>Focus KPI</x:v>
      </x:c>
      <x:c r="E5" s="12" t="str">
        <x:v>Start Date</x:v>
      </x:c>
      <x:c r="F5" s="12" t="str">
        <x:v>Day 30 Due</x:v>
      </x:c>
      <x:c r="G5" s="12" t="str">
        <x:v>SMART Coaching Action</x:v>
      </x:c>
      <x:c r="H5" s="12" t="str">
        <x:v>Target</x:v>
      </x:c>
      <x:c r="I5" s="12" t="str">
        <x:v>Status</x:v>
      </x:c>
      <x:c r="J5" s="12" t="str">
        <x:v>Day 7</x:v>
      </x:c>
      <x:c r="K5" s="12" t="str">
        <x:v>Day 14</x:v>
      </x:c>
      <x:c r="L5" s="12" t="str">
        <x:v>Day 21</x:v>
      </x:c>
      <x:c r="M5" s="12" t="str">
        <x:v>Day 30</x:v>
      </x:c>
    </x:row>
    <x:row r="6" ht="20" customHeight="1">
      <x:c r="A6" t="str">
        <x:v>P-001</x:v>
      </x:c>
      <x:c r="B6" t="str">
        <x:v>AG-001</x:v>
      </x:c>
      <x:c r="C6" t="str">
        <x:v>TL 01</x:v>
      </x:c>
      <x:c r="D6" t="str">
        <x:v>CSAT</x:v>
      </x:c>
      <x:c r="E6" s="20" t="n">
        <x:v>46300</x:v>
      </x:c>
      <x:c r="F6" s="20" t="n">
        <x:v>46330</x:v>
      </x:c>
      <x:c r="G6" t="str">
        <x:v>Practice empathy statements and recap next steps</x:v>
      </x:c>
      <x:c r="H6" t="n">
        <x:v>0.9</x:v>
      </x:c>
      <x:c r="I6" t="str">
        <x:v>In Progress</x:v>
      </x:c>
      <x:c r="J6" s="20" t="n">
        <x:v>46307</x:v>
      </x:c>
      <x:c r="K6" s="20" t="n">
        <x:v>46314</x:v>
      </x:c>
      <x:c r="L6" s="20" t="n">
        <x:v>46321</x:v>
      </x:c>
      <x:c r="M6" s="20" t="n">
        <x:v>46330</x:v>
      </x:c>
    </x:row>
    <x:row r="7">
      <x:c r="A7" t="str">
        <x:v>P-002</x:v>
      </x:c>
      <x:c r="B7" t="str">
        <x:v>AG-004</x:v>
      </x:c>
      <x:c r="C7" t="str">
        <x:v>TL 01</x:v>
      </x:c>
      <x:c r="D7" t="str">
        <x:v>Quality</x:v>
      </x:c>
      <x:c r="E7" s="20" t="n">
        <x:v>46301</x:v>
      </x:c>
      <x:c r="F7" s="20" t="n">
        <x:v>46331</x:v>
      </x:c>
      <x:c r="G7" t="str">
        <x:v>Use QA checklist and review 3 interactions weekly</x:v>
      </x:c>
      <x:c r="H7" t="n">
        <x:v>0.92</x:v>
      </x:c>
      <x:c r="I7" t="str">
        <x:v>In Progress</x:v>
      </x:c>
      <x:c r="J7" s="20" t="n">
        <x:v>46308</x:v>
      </x:c>
      <x:c r="K7" s="20" t="n">
        <x:v>46315</x:v>
      </x:c>
      <x:c r="L7" s="20" t="n">
        <x:v>46322</x:v>
      </x:c>
      <x:c r="M7" s="20" t="n">
        <x:v>46331</x:v>
      </x:c>
    </x:row>
    <x:row r="8">
      <x:c r="A8" t="str">
        <x:v>P-003</x:v>
      </x:c>
      <x:c r="B8" t="str">
        <x:v>AG-007</x:v>
      </x:c>
      <x:c r="C8" t="str">
        <x:v>TL 01</x:v>
      </x:c>
      <x:c r="D8" t="str">
        <x:v>AHT</x:v>
      </x:c>
      <x:c r="E8" s="20" t="n">
        <x:v>46302</x:v>
      </x:c>
      <x:c r="F8" s="20" t="n">
        <x:v>46332</x:v>
      </x:c>
      <x:c r="G8" t="str">
        <x:v>Practice troubleshooting flow and reduce avoidable hold time</x:v>
      </x:c>
      <x:c r="H8" t="n">
        <x:v>500</x:v>
      </x:c>
      <x:c r="I8" t="str">
        <x:v>Completed</x:v>
      </x:c>
      <x:c r="J8" s="20" t="n">
        <x:v>46309</x:v>
      </x:c>
      <x:c r="K8" s="20" t="n">
        <x:v>46316</x:v>
      </x:c>
      <x:c r="L8" s="20" t="n">
        <x:v>46323</x:v>
      </x:c>
      <x:c r="M8" s="20" t="n">
        <x:v>46332</x:v>
      </x:c>
    </x:row>
    <x:row r="9">
      <x:c r="A9" t="str">
        <x:v>P-004</x:v>
      </x:c>
      <x:c r="B9" t="str">
        <x:v>AG-010</x:v>
      </x:c>
      <x:c r="C9" t="str">
        <x:v>TL 01</x:v>
      </x:c>
      <x:c r="D9" t="str">
        <x:v>Attendance</x:v>
      </x:c>
      <x:c r="E9" s="20" t="n">
        <x:v>46303</x:v>
      </x:c>
      <x:c r="F9" s="20" t="n">
        <x:v>46333</x:v>
      </x:c>
      <x:c r="G9" t="str">
        <x:v>Agree attendance readiness checklist and review adherence</x:v>
      </x:c>
      <x:c r="H9" t="n">
        <x:v>0.96</x:v>
      </x:c>
      <x:c r="I9" t="str">
        <x:v>At Risk</x:v>
      </x:c>
      <x:c r="J9" s="20" t="n">
        <x:v>46310</x:v>
      </x:c>
      <x:c r="K9" s="20" t="n">
        <x:v>46317</x:v>
      </x:c>
      <x:c r="L9" s="20" t="n">
        <x:v>46324</x:v>
      </x:c>
      <x:c r="M9" s="20" t="n">
        <x:v>46333</x:v>
      </x:c>
    </x:row>
    <x:row r="10">
      <x:c r="A10" t="str">
        <x:v>P-005</x:v>
      </x:c>
      <x:c r="B10" t="str">
        <x:v>AG-013</x:v>
      </x:c>
      <x:c r="C10" t="str">
        <x:v>TL 01</x:v>
      </x:c>
      <x:c r="D10" t="str">
        <x:v>Resolution Rate</x:v>
      </x:c>
      <x:c r="E10" s="20" t="n">
        <x:v>46304</x:v>
      </x:c>
      <x:c r="F10" s="20" t="n">
        <x:v>46334</x:v>
      </x:c>
      <x:c r="G10" t="str">
        <x:v>Use resolution checklist and document next actions</x:v>
      </x:c>
      <x:c r="H10" t="n">
        <x:v>0.88</x:v>
      </x:c>
      <x:c r="I10" t="str">
        <x:v>Not Started</x:v>
      </x:c>
      <x:c r="J10" s="20" t="n">
        <x:v>46311</x:v>
      </x:c>
      <x:c r="K10" s="20" t="n">
        <x:v>46318</x:v>
      </x:c>
      <x:c r="L10" s="20" t="n">
        <x:v>46325</x:v>
      </x:c>
      <x:c r="M10" s="20" t="n">
        <x:v>46334</x:v>
      </x:c>
    </x:row>
    <x:row r="11">
      <x:c r="A11" t="str">
        <x:v>P-006</x:v>
      </x:c>
      <x:c r="B11" t="str">
        <x:v>AG-016</x:v>
      </x:c>
      <x:c r="C11" t="str">
        <x:v>TL 01</x:v>
      </x:c>
      <x:c r="D11" t="str">
        <x:v>CSAT</x:v>
      </x:c>
      <x:c r="E11" s="20" t="n">
        <x:v>46305</x:v>
      </x:c>
      <x:c r="F11" s="20" t="n">
        <x:v>46335</x:v>
      </x:c>
      <x:c r="G11" t="str">
        <x:v>Practice empathy statements and recap next steps</x:v>
      </x:c>
      <x:c r="H11" t="n">
        <x:v>0.9</x:v>
      </x:c>
      <x:c r="I11" t="str">
        <x:v>In Progress</x:v>
      </x:c>
      <x:c r="J11" s="20" t="n">
        <x:v>46312</x:v>
      </x:c>
      <x:c r="K11" s="20" t="n">
        <x:v>46319</x:v>
      </x:c>
      <x:c r="L11" s="20" t="n">
        <x:v>46326</x:v>
      </x:c>
      <x:c r="M11" s="20" t="n">
        <x:v>46335</x:v>
      </x:c>
    </x:row>
    <x:row r="12">
      <x:c r="A12" t="str">
        <x:v>P-007</x:v>
      </x:c>
      <x:c r="B12" t="str">
        <x:v>AG-019</x:v>
      </x:c>
      <x:c r="C12" t="str">
        <x:v>TL 02</x:v>
      </x:c>
      <x:c r="D12" t="str">
        <x:v>Quality</x:v>
      </x:c>
      <x:c r="E12" s="20" t="n">
        <x:v>46300</x:v>
      </x:c>
      <x:c r="F12" s="20" t="n">
        <x:v>46330</x:v>
      </x:c>
      <x:c r="G12" t="str">
        <x:v>Use QA checklist and review 3 interactions weekly</x:v>
      </x:c>
      <x:c r="H12" t="n">
        <x:v>0.92</x:v>
      </x:c>
      <x:c r="I12" t="str">
        <x:v>In Progress</x:v>
      </x:c>
      <x:c r="J12" s="20" t="n">
        <x:v>46307</x:v>
      </x:c>
      <x:c r="K12" s="20" t="n">
        <x:v>46314</x:v>
      </x:c>
      <x:c r="L12" s="20" t="n">
        <x:v>46321</x:v>
      </x:c>
      <x:c r="M12" s="20" t="n">
        <x:v>46330</x:v>
      </x:c>
    </x:row>
    <x:row r="13">
      <x:c r="A13" t="str">
        <x:v>P-008</x:v>
      </x:c>
      <x:c r="B13" t="str">
        <x:v>AG-022</x:v>
      </x:c>
      <x:c r="C13" t="str">
        <x:v>TL 02</x:v>
      </x:c>
      <x:c r="D13" t="str">
        <x:v>AHT</x:v>
      </x:c>
      <x:c r="E13" s="20" t="n">
        <x:v>46301</x:v>
      </x:c>
      <x:c r="F13" s="20" t="n">
        <x:v>46331</x:v>
      </x:c>
      <x:c r="G13" t="str">
        <x:v>Practice troubleshooting flow and reduce avoidable hold time</x:v>
      </x:c>
      <x:c r="H13" t="n">
        <x:v>500</x:v>
      </x:c>
      <x:c r="I13" t="str">
        <x:v>Completed</x:v>
      </x:c>
      <x:c r="J13" s="20" t="n">
        <x:v>46308</x:v>
      </x:c>
      <x:c r="K13" s="20" t="n">
        <x:v>46315</x:v>
      </x:c>
      <x:c r="L13" s="20" t="n">
        <x:v>46322</x:v>
      </x:c>
      <x:c r="M13" s="20" t="n">
        <x:v>46331</x:v>
      </x:c>
    </x:row>
    <x:row r="14">
      <x:c r="A14" t="str">
        <x:v>P-009</x:v>
      </x:c>
      <x:c r="B14" t="str">
        <x:v>AG-025</x:v>
      </x:c>
      <x:c r="C14" t="str">
        <x:v>TL 02</x:v>
      </x:c>
      <x:c r="D14" t="str">
        <x:v>Attendance</x:v>
      </x:c>
      <x:c r="E14" s="20" t="n">
        <x:v>46302</x:v>
      </x:c>
      <x:c r="F14" s="20" t="n">
        <x:v>46332</x:v>
      </x:c>
      <x:c r="G14" t="str">
        <x:v>Agree attendance readiness checklist and review adherence</x:v>
      </x:c>
      <x:c r="H14" t="n">
        <x:v>0.96</x:v>
      </x:c>
      <x:c r="I14" t="str">
        <x:v>At Risk</x:v>
      </x:c>
      <x:c r="J14" s="20" t="n">
        <x:v>46309</x:v>
      </x:c>
      <x:c r="K14" s="20" t="n">
        <x:v>46316</x:v>
      </x:c>
      <x:c r="L14" s="20" t="n">
        <x:v>46323</x:v>
      </x:c>
      <x:c r="M14" s="20" t="n">
        <x:v>46332</x:v>
      </x:c>
    </x:row>
    <x:row r="15">
      <x:c r="A15" t="str">
        <x:v>P-010</x:v>
      </x:c>
      <x:c r="B15" t="str">
        <x:v>AG-028</x:v>
      </x:c>
      <x:c r="C15" t="str">
        <x:v>TL 02</x:v>
      </x:c>
      <x:c r="D15" t="str">
        <x:v>Resolution Rate</x:v>
      </x:c>
      <x:c r="E15" s="20" t="n">
        <x:v>46303</x:v>
      </x:c>
      <x:c r="F15" s="20" t="n">
        <x:v>46333</x:v>
      </x:c>
      <x:c r="G15" t="str">
        <x:v>Use resolution checklist and document next actions</x:v>
      </x:c>
      <x:c r="H15" t="n">
        <x:v>0.88</x:v>
      </x:c>
      <x:c r="I15" t="str">
        <x:v>Not Started</x:v>
      </x:c>
      <x:c r="J15" s="20" t="n">
        <x:v>46310</x:v>
      </x:c>
      <x:c r="K15" s="20" t="n">
        <x:v>46317</x:v>
      </x:c>
      <x:c r="L15" s="20" t="n">
        <x:v>46324</x:v>
      </x:c>
      <x:c r="M15" s="20" t="n">
        <x:v>46333</x:v>
      </x:c>
    </x:row>
    <x:row r="16">
      <x:c r="A16" t="str">
        <x:v>P-011</x:v>
      </x:c>
      <x:c r="B16" t="str">
        <x:v>AG-031</x:v>
      </x:c>
      <x:c r="C16" t="str">
        <x:v>TL 02</x:v>
      </x:c>
      <x:c r="D16" t="str">
        <x:v>CSAT</x:v>
      </x:c>
      <x:c r="E16" s="20" t="n">
        <x:v>46304</x:v>
      </x:c>
      <x:c r="F16" s="20" t="n">
        <x:v>46334</x:v>
      </x:c>
      <x:c r="G16" t="str">
        <x:v>Practice empathy statements and recap next steps</x:v>
      </x:c>
      <x:c r="H16" t="n">
        <x:v>0.9</x:v>
      </x:c>
      <x:c r="I16" t="str">
        <x:v>In Progress</x:v>
      </x:c>
      <x:c r="J16" s="20" t="n">
        <x:v>46311</x:v>
      </x:c>
      <x:c r="K16" s="20" t="n">
        <x:v>46318</x:v>
      </x:c>
      <x:c r="L16" s="20" t="n">
        <x:v>46325</x:v>
      </x:c>
      <x:c r="M16" s="20" t="n">
        <x:v>46334</x:v>
      </x:c>
    </x:row>
    <x:row r="17">
      <x:c r="A17" t="str">
        <x:v>P-012</x:v>
      </x:c>
      <x:c r="B17" t="str">
        <x:v>AG-034</x:v>
      </x:c>
      <x:c r="C17" t="str">
        <x:v>TL 03</x:v>
      </x:c>
      <x:c r="D17" t="str">
        <x:v>Quality</x:v>
      </x:c>
      <x:c r="E17" s="20" t="n">
        <x:v>46305</x:v>
      </x:c>
      <x:c r="F17" s="20" t="n">
        <x:v>46335</x:v>
      </x:c>
      <x:c r="G17" t="str">
        <x:v>Use QA checklist and review 3 interactions weekly</x:v>
      </x:c>
      <x:c r="H17" t="n">
        <x:v>0.92</x:v>
      </x:c>
      <x:c r="I17" t="str">
        <x:v>In Progress</x:v>
      </x:c>
      <x:c r="J17" s="20" t="n">
        <x:v>46312</x:v>
      </x:c>
      <x:c r="K17" s="20" t="n">
        <x:v>46319</x:v>
      </x:c>
      <x:c r="L17" s="20" t="n">
        <x:v>46326</x:v>
      </x:c>
      <x:c r="M17" s="20" t="n">
        <x:v>46335</x:v>
      </x:c>
    </x:row>
    <x:row r="18">
      <x:c r="A18" t="str">
        <x:v>P-013</x:v>
      </x:c>
      <x:c r="B18" t="str">
        <x:v>AG-037</x:v>
      </x:c>
      <x:c r="C18" t="str">
        <x:v>TL 03</x:v>
      </x:c>
      <x:c r="D18" t="str">
        <x:v>AHT</x:v>
      </x:c>
      <x:c r="E18" s="20" t="n">
        <x:v>46300</x:v>
      </x:c>
      <x:c r="F18" s="20" t="n">
        <x:v>46330</x:v>
      </x:c>
      <x:c r="G18" t="str">
        <x:v>Practice troubleshooting flow and reduce avoidable hold time</x:v>
      </x:c>
      <x:c r="H18" t="n">
        <x:v>500</x:v>
      </x:c>
      <x:c r="I18" t="str">
        <x:v>Completed</x:v>
      </x:c>
      <x:c r="J18" s="20" t="n">
        <x:v>46307</x:v>
      </x:c>
      <x:c r="K18" s="20" t="n">
        <x:v>46314</x:v>
      </x:c>
      <x:c r="L18" s="20" t="n">
        <x:v>46321</x:v>
      </x:c>
      <x:c r="M18" s="20" t="n">
        <x:v>46330</x:v>
      </x:c>
    </x:row>
    <x:row r="19">
      <x:c r="A19" t="str">
        <x:v>P-014</x:v>
      </x:c>
      <x:c r="B19" t="str">
        <x:v>AG-040</x:v>
      </x:c>
      <x:c r="C19" t="str">
        <x:v>TL 03</x:v>
      </x:c>
      <x:c r="D19" t="str">
        <x:v>Attendance</x:v>
      </x:c>
      <x:c r="E19" s="20" t="n">
        <x:v>46301</x:v>
      </x:c>
      <x:c r="F19" s="20" t="n">
        <x:v>46331</x:v>
      </x:c>
      <x:c r="G19" t="str">
        <x:v>Agree attendance readiness checklist and review adherence</x:v>
      </x:c>
      <x:c r="H19" t="n">
        <x:v>0.96</x:v>
      </x:c>
      <x:c r="I19" t="str">
        <x:v>At Risk</x:v>
      </x:c>
      <x:c r="J19" s="20" t="n">
        <x:v>46308</x:v>
      </x:c>
      <x:c r="K19" s="20" t="n">
        <x:v>46315</x:v>
      </x:c>
      <x:c r="L19" s="20" t="n">
        <x:v>46322</x:v>
      </x:c>
      <x:c r="M19" s="20" t="n">
        <x:v>46331</x:v>
      </x:c>
    </x:row>
    <x:row r="20">
      <x:c r="A20" t="str">
        <x:v>P-015</x:v>
      </x:c>
      <x:c r="B20" t="str">
        <x:v>AG-043</x:v>
      </x:c>
      <x:c r="C20" t="str">
        <x:v>TL 03</x:v>
      </x:c>
      <x:c r="D20" t="str">
        <x:v>Resolution Rate</x:v>
      </x:c>
      <x:c r="E20" s="20" t="n">
        <x:v>46302</x:v>
      </x:c>
      <x:c r="F20" s="20" t="n">
        <x:v>46332</x:v>
      </x:c>
      <x:c r="G20" t="str">
        <x:v>Use resolution checklist and document next actions</x:v>
      </x:c>
      <x:c r="H20" t="n">
        <x:v>0.88</x:v>
      </x:c>
      <x:c r="I20" t="str">
        <x:v>Not Started</x:v>
      </x:c>
      <x:c r="J20" s="20" t="n">
        <x:v>46309</x:v>
      </x:c>
      <x:c r="K20" s="20" t="n">
        <x:v>46316</x:v>
      </x:c>
      <x:c r="L20" s="20" t="n">
        <x:v>46323</x:v>
      </x:c>
      <x:c r="M20" s="20" t="n">
        <x:v>46332</x:v>
      </x:c>
    </x:row>
    <x:row r="21">
      <x:c r="A21" t="str">
        <x:v>P-016</x:v>
      </x:c>
      <x:c r="B21" t="str">
        <x:v>AG-046</x:v>
      </x:c>
      <x:c r="C21" t="str">
        <x:v>TL 03</x:v>
      </x:c>
      <x:c r="D21" t="str">
        <x:v>CSAT</x:v>
      </x:c>
      <x:c r="E21" s="20" t="n">
        <x:v>46303</x:v>
      </x:c>
      <x:c r="F21" s="20" t="n">
        <x:v>46333</x:v>
      </x:c>
      <x:c r="G21" t="str">
        <x:v>Practice empathy statements and recap next steps</x:v>
      </x:c>
      <x:c r="H21" t="n">
        <x:v>0.9</x:v>
      </x:c>
      <x:c r="I21" t="str">
        <x:v>In Progress</x:v>
      </x:c>
      <x:c r="J21" s="20" t="n">
        <x:v>46310</x:v>
      </x:c>
      <x:c r="K21" s="20" t="n">
        <x:v>46317</x:v>
      </x:c>
      <x:c r="L21" s="20" t="n">
        <x:v>46324</x:v>
      </x:c>
      <x:c r="M21" s="20" t="n">
        <x:v>46333</x:v>
      </x:c>
    </x:row>
    <x:row r="22">
      <x:c r="A22" t="str">
        <x:v>P-017</x:v>
      </x:c>
      <x:c r="B22" t="str">
        <x:v>AG-049</x:v>
      </x:c>
      <x:c r="C22" t="str">
        <x:v>TL 04</x:v>
      </x:c>
      <x:c r="D22" t="str">
        <x:v>Quality</x:v>
      </x:c>
      <x:c r="E22" s="20" t="n">
        <x:v>46304</x:v>
      </x:c>
      <x:c r="F22" s="20" t="n">
        <x:v>46334</x:v>
      </x:c>
      <x:c r="G22" t="str">
        <x:v>Use QA checklist and review 3 interactions weekly</x:v>
      </x:c>
      <x:c r="H22" t="n">
        <x:v>0.92</x:v>
      </x:c>
      <x:c r="I22" t="str">
        <x:v>In Progress</x:v>
      </x:c>
      <x:c r="J22" s="20" t="n">
        <x:v>46311</x:v>
      </x:c>
      <x:c r="K22" s="20" t="n">
        <x:v>46318</x:v>
      </x:c>
      <x:c r="L22" s="20" t="n">
        <x:v>46325</x:v>
      </x:c>
      <x:c r="M22" s="20" t="n">
        <x:v>46334</x:v>
      </x:c>
    </x:row>
    <x:row r="23">
      <x:c r="A23" t="str">
        <x:v>P-018</x:v>
      </x:c>
      <x:c r="B23" t="str">
        <x:v>AG-052</x:v>
      </x:c>
      <x:c r="C23" t="str">
        <x:v>TL 04</x:v>
      </x:c>
      <x:c r="D23" t="str">
        <x:v>AHT</x:v>
      </x:c>
      <x:c r="E23" s="20" t="n">
        <x:v>46305</x:v>
      </x:c>
      <x:c r="F23" s="20" t="n">
        <x:v>46335</x:v>
      </x:c>
      <x:c r="G23" t="str">
        <x:v>Practice troubleshooting flow and reduce avoidable hold time</x:v>
      </x:c>
      <x:c r="H23" t="n">
        <x:v>500</x:v>
      </x:c>
      <x:c r="I23" t="str">
        <x:v>Completed</x:v>
      </x:c>
      <x:c r="J23" s="20" t="n">
        <x:v>46312</x:v>
      </x:c>
      <x:c r="K23" s="20" t="n">
        <x:v>46319</x:v>
      </x:c>
      <x:c r="L23" s="20" t="n">
        <x:v>46326</x:v>
      </x:c>
      <x:c r="M23" s="20" t="n">
        <x:v>46335</x:v>
      </x:c>
    </x:row>
    <x:row r="24">
      <x:c r="A24" t="str">
        <x:v>P-019</x:v>
      </x:c>
      <x:c r="B24" t="str">
        <x:v>AG-055</x:v>
      </x:c>
      <x:c r="C24" t="str">
        <x:v>TL 04</x:v>
      </x:c>
      <x:c r="D24" t="str">
        <x:v>Attendance</x:v>
      </x:c>
      <x:c r="E24" s="20" t="n">
        <x:v>46300</x:v>
      </x:c>
      <x:c r="F24" s="20" t="n">
        <x:v>46330</x:v>
      </x:c>
      <x:c r="G24" t="str">
        <x:v>Agree attendance readiness checklist and review adherence</x:v>
      </x:c>
      <x:c r="H24" t="n">
        <x:v>0.96</x:v>
      </x:c>
      <x:c r="I24" t="str">
        <x:v>At Risk</x:v>
      </x:c>
      <x:c r="J24" s="20" t="n">
        <x:v>46307</x:v>
      </x:c>
      <x:c r="K24" s="20" t="n">
        <x:v>46314</x:v>
      </x:c>
      <x:c r="L24" s="20" t="n">
        <x:v>46321</x:v>
      </x:c>
      <x:c r="M24" s="20" t="n">
        <x:v>46330</x:v>
      </x:c>
    </x:row>
    <x:row r="25">
      <x:c r="A25" t="str">
        <x:v>P-020</x:v>
      </x:c>
      <x:c r="B25" t="str">
        <x:v>AG-058</x:v>
      </x:c>
      <x:c r="C25" t="str">
        <x:v>TL 04</x:v>
      </x:c>
      <x:c r="D25" t="str">
        <x:v>Resolution Rate</x:v>
      </x:c>
      <x:c r="E25" s="20" t="n">
        <x:v>46301</x:v>
      </x:c>
      <x:c r="F25" s="20" t="n">
        <x:v>46331</x:v>
      </x:c>
      <x:c r="G25" t="str">
        <x:v>Use resolution checklist and document next actions</x:v>
      </x:c>
      <x:c r="H25" t="n">
        <x:v>0.88</x:v>
      </x:c>
      <x:c r="I25" t="str">
        <x:v>Not Started</x:v>
      </x:c>
      <x:c r="J25" s="20" t="n">
        <x:v>46308</x:v>
      </x:c>
      <x:c r="K25" s="20" t="n">
        <x:v>46315</x:v>
      </x:c>
      <x:c r="L25" s="20" t="n">
        <x:v>46322</x:v>
      </x:c>
      <x:c r="M25" s="20" t="n">
        <x:v>46331</x:v>
      </x:c>
    </x:row>
    <x:row r="26">
      <x:c r="A26" t="str">
        <x:v>P-021</x:v>
      </x:c>
      <x:c r="B26" t="str">
        <x:v>AG-061</x:v>
      </x:c>
      <x:c r="C26" t="str">
        <x:v>TL 04</x:v>
      </x:c>
      <x:c r="D26" t="str">
        <x:v>CSAT</x:v>
      </x:c>
      <x:c r="E26" s="20" t="n">
        <x:v>46302</x:v>
      </x:c>
      <x:c r="F26" s="20" t="n">
        <x:v>46332</x:v>
      </x:c>
      <x:c r="G26" t="str">
        <x:v>Practice empathy statements and recap next steps</x:v>
      </x:c>
      <x:c r="H26" t="n">
        <x:v>0.9</x:v>
      </x:c>
      <x:c r="I26" t="str">
        <x:v>In Progress</x:v>
      </x:c>
      <x:c r="J26" s="20" t="n">
        <x:v>46309</x:v>
      </x:c>
      <x:c r="K26" s="20" t="n">
        <x:v>46316</x:v>
      </x:c>
      <x:c r="L26" s="20" t="n">
        <x:v>46323</x:v>
      </x:c>
      <x:c r="M26" s="20" t="n">
        <x:v>46332</x:v>
      </x:c>
    </x:row>
    <x:row r="27">
      <x:c r="A27" t="str">
        <x:v>P-022</x:v>
      </x:c>
      <x:c r="B27" t="str">
        <x:v>AG-064</x:v>
      </x:c>
      <x:c r="C27" t="str">
        <x:v>TL 05</x:v>
      </x:c>
      <x:c r="D27" t="str">
        <x:v>Quality</x:v>
      </x:c>
      <x:c r="E27" s="20" t="n">
        <x:v>46303</x:v>
      </x:c>
      <x:c r="F27" s="20" t="n">
        <x:v>46333</x:v>
      </x:c>
      <x:c r="G27" t="str">
        <x:v>Use QA checklist and review 3 interactions weekly</x:v>
      </x:c>
      <x:c r="H27" t="n">
        <x:v>0.92</x:v>
      </x:c>
      <x:c r="I27" t="str">
        <x:v>In Progress</x:v>
      </x:c>
      <x:c r="J27" s="20" t="n">
        <x:v>46310</x:v>
      </x:c>
      <x:c r="K27" s="20" t="n">
        <x:v>46317</x:v>
      </x:c>
      <x:c r="L27" s="20" t="n">
        <x:v>46324</x:v>
      </x:c>
      <x:c r="M27" s="20" t="n">
        <x:v>46333</x:v>
      </x:c>
    </x:row>
    <x:row r="28">
      <x:c r="A28" t="str">
        <x:v>P-023</x:v>
      </x:c>
      <x:c r="B28" t="str">
        <x:v>AG-067</x:v>
      </x:c>
      <x:c r="C28" t="str">
        <x:v>TL 05</x:v>
      </x:c>
      <x:c r="D28" t="str">
        <x:v>AHT</x:v>
      </x:c>
      <x:c r="E28" s="20" t="n">
        <x:v>46304</x:v>
      </x:c>
      <x:c r="F28" s="20" t="n">
        <x:v>46334</x:v>
      </x:c>
      <x:c r="G28" t="str">
        <x:v>Practice troubleshooting flow and reduce avoidable hold time</x:v>
      </x:c>
      <x:c r="H28" t="n">
        <x:v>500</x:v>
      </x:c>
      <x:c r="I28" t="str">
        <x:v>Completed</x:v>
      </x:c>
      <x:c r="J28" s="20" t="n">
        <x:v>46311</x:v>
      </x:c>
      <x:c r="K28" s="20" t="n">
        <x:v>46318</x:v>
      </x:c>
      <x:c r="L28" s="20" t="n">
        <x:v>46325</x:v>
      </x:c>
      <x:c r="M28" s="20" t="n">
        <x:v>46334</x:v>
      </x:c>
    </x:row>
    <x:row r="29">
      <x:c r="A29" t="str">
        <x:v>P-024</x:v>
      </x:c>
      <x:c r="B29" t="str">
        <x:v>AG-070</x:v>
      </x:c>
      <x:c r="C29" t="str">
        <x:v>TL 05</x:v>
      </x:c>
      <x:c r="D29" t="str">
        <x:v>Attendance</x:v>
      </x:c>
      <x:c r="E29" s="20" t="n">
        <x:v>46305</x:v>
      </x:c>
      <x:c r="F29" s="20" t="n">
        <x:v>46335</x:v>
      </x:c>
      <x:c r="G29" t="str">
        <x:v>Agree attendance readiness checklist and review adherence</x:v>
      </x:c>
      <x:c r="H29" t="n">
        <x:v>0.96</x:v>
      </x:c>
      <x:c r="I29" t="str">
        <x:v>At Risk</x:v>
      </x:c>
      <x:c r="J29" s="20" t="n">
        <x:v>46312</x:v>
      </x:c>
      <x:c r="K29" s="20" t="n">
        <x:v>46319</x:v>
      </x:c>
      <x:c r="L29" s="20" t="n">
        <x:v>46326</x:v>
      </x:c>
      <x:c r="M29" s="20" t="n">
        <x:v>46335</x:v>
      </x:c>
    </x:row>
    <x:row r="30">
      <x:c r="A30" t="str">
        <x:v>P-025</x:v>
      </x:c>
      <x:c r="B30" t="str">
        <x:v>AG-073</x:v>
      </x:c>
      <x:c r="C30" t="str">
        <x:v>TL 05</x:v>
      </x:c>
      <x:c r="D30" t="str">
        <x:v>Resolution Rate</x:v>
      </x:c>
      <x:c r="E30" s="20" t="n">
        <x:v>46300</x:v>
      </x:c>
      <x:c r="F30" s="20" t="n">
        <x:v>46330</x:v>
      </x:c>
      <x:c r="G30" t="str">
        <x:v>Use resolution checklist and document next actions</x:v>
      </x:c>
      <x:c r="H30" t="n">
        <x:v>0.88</x:v>
      </x:c>
      <x:c r="I30" t="str">
        <x:v>Not Started</x:v>
      </x:c>
      <x:c r="J30" s="20" t="n">
        <x:v>46307</x:v>
      </x:c>
      <x:c r="K30" s="20" t="n">
        <x:v>46314</x:v>
      </x:c>
      <x:c r="L30" s="20" t="n">
        <x:v>46321</x:v>
      </x:c>
      <x:c r="M30" s="20" t="n">
        <x:v>46330</x:v>
      </x:c>
    </x:row>
    <x:row r="31">
      <x:c r="A31" t="str">
        <x:v>P-026</x:v>
      </x:c>
      <x:c r="B31" t="str">
        <x:v>AG-076</x:v>
      </x:c>
      <x:c r="C31" t="str">
        <x:v>TL 05</x:v>
      </x:c>
      <x:c r="D31" t="str">
        <x:v>CSAT</x:v>
      </x:c>
      <x:c r="E31" s="20" t="n">
        <x:v>46301</x:v>
      </x:c>
      <x:c r="F31" s="20" t="n">
        <x:v>46331</x:v>
      </x:c>
      <x:c r="G31" t="str">
        <x:v>Practice empathy statements and recap next steps</x:v>
      </x:c>
      <x:c r="H31" t="n">
        <x:v>0.9</x:v>
      </x:c>
      <x:c r="I31" t="str">
        <x:v>In Progress</x:v>
      </x:c>
      <x:c r="J31" s="20" t="n">
        <x:v>46308</x:v>
      </x:c>
      <x:c r="K31" s="20" t="n">
        <x:v>46315</x:v>
      </x:c>
      <x:c r="L31" s="20" t="n">
        <x:v>46322</x:v>
      </x:c>
      <x:c r="M31" s="20" t="n">
        <x:v>46331</x:v>
      </x:c>
    </x:row>
    <x:row r="32">
      <x:c r="A32" t="str">
        <x:v>P-027</x:v>
      </x:c>
      <x:c r="B32" t="str">
        <x:v>AG-079</x:v>
      </x:c>
      <x:c r="C32" t="str">
        <x:v>TL 06</x:v>
      </x:c>
      <x:c r="D32" t="str">
        <x:v>Quality</x:v>
      </x:c>
      <x:c r="E32" s="20" t="n">
        <x:v>46302</x:v>
      </x:c>
      <x:c r="F32" s="20" t="n">
        <x:v>46332</x:v>
      </x:c>
      <x:c r="G32" t="str">
        <x:v>Use QA checklist and review 3 interactions weekly</x:v>
      </x:c>
      <x:c r="H32" t="n">
        <x:v>0.92</x:v>
      </x:c>
      <x:c r="I32" t="str">
        <x:v>In Progress</x:v>
      </x:c>
      <x:c r="J32" s="20" t="n">
        <x:v>46309</x:v>
      </x:c>
      <x:c r="K32" s="20" t="n">
        <x:v>46316</x:v>
      </x:c>
      <x:c r="L32" s="20" t="n">
        <x:v>46323</x:v>
      </x:c>
      <x:c r="M32" s="20" t="n">
        <x:v>46332</x:v>
      </x:c>
    </x:row>
    <x:row r="33">
      <x:c r="A33" t="str">
        <x:v>P-028</x:v>
      </x:c>
      <x:c r="B33" t="str">
        <x:v>AG-082</x:v>
      </x:c>
      <x:c r="C33" t="str">
        <x:v>TL 06</x:v>
      </x:c>
      <x:c r="D33" t="str">
        <x:v>AHT</x:v>
      </x:c>
      <x:c r="E33" s="20" t="n">
        <x:v>46303</x:v>
      </x:c>
      <x:c r="F33" s="20" t="n">
        <x:v>46333</x:v>
      </x:c>
      <x:c r="G33" t="str">
        <x:v>Practice troubleshooting flow and reduce avoidable hold time</x:v>
      </x:c>
      <x:c r="H33" t="n">
        <x:v>500</x:v>
      </x:c>
      <x:c r="I33" t="str">
        <x:v>Completed</x:v>
      </x:c>
      <x:c r="J33" s="20" t="n">
        <x:v>46310</x:v>
      </x:c>
      <x:c r="K33" s="20" t="n">
        <x:v>46317</x:v>
      </x:c>
      <x:c r="L33" s="20" t="n">
        <x:v>46324</x:v>
      </x:c>
      <x:c r="M33" s="20" t="n">
        <x:v>46333</x:v>
      </x:c>
    </x:row>
    <x:row r="34">
      <x:c r="A34" t="str">
        <x:v>P-029</x:v>
      </x:c>
      <x:c r="B34" t="str">
        <x:v>AG-085</x:v>
      </x:c>
      <x:c r="C34" t="str">
        <x:v>TL 06</x:v>
      </x:c>
      <x:c r="D34" t="str">
        <x:v>Attendance</x:v>
      </x:c>
      <x:c r="E34" s="20" t="n">
        <x:v>46304</x:v>
      </x:c>
      <x:c r="F34" s="20" t="n">
        <x:v>46334</x:v>
      </x:c>
      <x:c r="G34" t="str">
        <x:v>Agree attendance readiness checklist and review adherence</x:v>
      </x:c>
      <x:c r="H34" t="n">
        <x:v>0.96</x:v>
      </x:c>
      <x:c r="I34" t="str">
        <x:v>At Risk</x:v>
      </x:c>
      <x:c r="J34" s="20" t="n">
        <x:v>46311</x:v>
      </x:c>
      <x:c r="K34" s="20" t="n">
        <x:v>46318</x:v>
      </x:c>
      <x:c r="L34" s="20" t="n">
        <x:v>46325</x:v>
      </x:c>
      <x:c r="M34" s="20" t="n">
        <x:v>46334</x:v>
      </x:c>
    </x:row>
    <x:row r="35">
      <x:c r="A35" t="str">
        <x:v>P-030</x:v>
      </x:c>
      <x:c r="B35" t="str">
        <x:v>AG-088</x:v>
      </x:c>
      <x:c r="C35" t="str">
        <x:v>TL 06</x:v>
      </x:c>
      <x:c r="D35" t="str">
        <x:v>Resolution Rate</x:v>
      </x:c>
      <x:c r="E35" s="20" t="n">
        <x:v>46305</x:v>
      </x:c>
      <x:c r="F35" s="20" t="n">
        <x:v>46335</x:v>
      </x:c>
      <x:c r="G35" t="str">
        <x:v>Use resolution checklist and document next actions</x:v>
      </x:c>
      <x:c r="H35" t="n">
        <x:v>0.88</x:v>
      </x:c>
      <x:c r="I35" t="str">
        <x:v>Not Started</x:v>
      </x:c>
      <x:c r="J35" s="20" t="n">
        <x:v>46312</x:v>
      </x:c>
      <x:c r="K35" s="20" t="n">
        <x:v>46319</x:v>
      </x:c>
      <x:c r="L35" s="20" t="n">
        <x:v>46326</x:v>
      </x:c>
      <x:c r="M35" s="20" t="n">
        <x:v>46335</x:v>
      </x:c>
    </x:row>
    <x:row r="36">
      <x:c r="A36" t="str">
        <x:v>P-031</x:v>
      </x:c>
      <x:c r="B36" t="str">
        <x:v>AG-091</x:v>
      </x:c>
      <x:c r="C36" t="str">
        <x:v>TL 06</x:v>
      </x:c>
      <x:c r="D36" t="str">
        <x:v>CSAT</x:v>
      </x:c>
      <x:c r="E36" s="20" t="n">
        <x:v>46300</x:v>
      </x:c>
      <x:c r="F36" s="20" t="n">
        <x:v>46330</x:v>
      </x:c>
      <x:c r="G36" t="str">
        <x:v>Practice empathy statements and recap next steps</x:v>
      </x:c>
      <x:c r="H36" t="n">
        <x:v>0.9</x:v>
      </x:c>
      <x:c r="I36" t="str">
        <x:v>In Progress</x:v>
      </x:c>
      <x:c r="J36" s="20" t="n">
        <x:v>46307</x:v>
      </x:c>
      <x:c r="K36" s="20" t="n">
        <x:v>46314</x:v>
      </x:c>
      <x:c r="L36" s="20" t="n">
        <x:v>46321</x:v>
      </x:c>
      <x:c r="M36" s="20" t="n">
        <x:v>46330</x:v>
      </x:c>
    </x:row>
    <x:row r="37">
      <x:c r="A37" t="str">
        <x:v>P-032</x:v>
      </x:c>
      <x:c r="B37" t="str">
        <x:v>AG-094</x:v>
      </x:c>
      <x:c r="C37" t="str">
        <x:v>TL 07</x:v>
      </x:c>
      <x:c r="D37" t="str">
        <x:v>Quality</x:v>
      </x:c>
      <x:c r="E37" s="20" t="n">
        <x:v>46301</x:v>
      </x:c>
      <x:c r="F37" s="20" t="n">
        <x:v>46331</x:v>
      </x:c>
      <x:c r="G37" t="str">
        <x:v>Use QA checklist and review 3 interactions weekly</x:v>
      </x:c>
      <x:c r="H37" t="n">
        <x:v>0.92</x:v>
      </x:c>
      <x:c r="I37" t="str">
        <x:v>In Progress</x:v>
      </x:c>
      <x:c r="J37" s="20" t="n">
        <x:v>46308</x:v>
      </x:c>
      <x:c r="K37" s="20" t="n">
        <x:v>46315</x:v>
      </x:c>
      <x:c r="L37" s="20" t="n">
        <x:v>46322</x:v>
      </x:c>
      <x:c r="M37" s="20" t="n">
        <x:v>46331</x:v>
      </x:c>
    </x:row>
    <x:row r="38">
      <x:c r="A38" t="str">
        <x:v>P-033</x:v>
      </x:c>
      <x:c r="B38" t="str">
        <x:v>AG-097</x:v>
      </x:c>
      <x:c r="C38" t="str">
        <x:v>TL 07</x:v>
      </x:c>
      <x:c r="D38" t="str">
        <x:v>AHT</x:v>
      </x:c>
      <x:c r="E38" s="20" t="n">
        <x:v>46302</x:v>
      </x:c>
      <x:c r="F38" s="20" t="n">
        <x:v>46332</x:v>
      </x:c>
      <x:c r="G38" t="str">
        <x:v>Practice troubleshooting flow and reduce avoidable hold time</x:v>
      </x:c>
      <x:c r="H38" t="n">
        <x:v>500</x:v>
      </x:c>
      <x:c r="I38" t="str">
        <x:v>Completed</x:v>
      </x:c>
      <x:c r="J38" s="20" t="n">
        <x:v>46309</x:v>
      </x:c>
      <x:c r="K38" s="20" t="n">
        <x:v>46316</x:v>
      </x:c>
      <x:c r="L38" s="20" t="n">
        <x:v>46323</x:v>
      </x:c>
      <x:c r="M38" s="20" t="n">
        <x:v>46332</x:v>
      </x:c>
    </x:row>
    <x:row r="39">
      <x:c r="A39" t="str">
        <x:v>P-034</x:v>
      </x:c>
      <x:c r="B39" t="str">
        <x:v>AG-100</x:v>
      </x:c>
      <x:c r="C39" t="str">
        <x:v>TL 07</x:v>
      </x:c>
      <x:c r="D39" t="str">
        <x:v>Attendance</x:v>
      </x:c>
      <x:c r="E39" s="20" t="n">
        <x:v>46303</x:v>
      </x:c>
      <x:c r="F39" s="20" t="n">
        <x:v>46333</x:v>
      </x:c>
      <x:c r="G39" t="str">
        <x:v>Agree attendance readiness checklist and review adherence</x:v>
      </x:c>
      <x:c r="H39" t="n">
        <x:v>0.96</x:v>
      </x:c>
      <x:c r="I39" t="str">
        <x:v>At Risk</x:v>
      </x:c>
      <x:c r="J39" s="20" t="n">
        <x:v>46310</x:v>
      </x:c>
      <x:c r="K39" s="20" t="n">
        <x:v>46317</x:v>
      </x:c>
      <x:c r="L39" s="20" t="n">
        <x:v>46324</x:v>
      </x:c>
      <x:c r="M39" s="20" t="n">
        <x:v>46333</x:v>
      </x:c>
    </x:row>
    <x:row r="40">
      <x:c r="A40" t="str">
        <x:v>P-035</x:v>
      </x:c>
      <x:c r="B40" t="str">
        <x:v>AG-103</x:v>
      </x:c>
      <x:c r="C40" t="str">
        <x:v>TL 07</x:v>
      </x:c>
      <x:c r="D40" t="str">
        <x:v>Resolution Rate</x:v>
      </x:c>
      <x:c r="E40" s="20" t="n">
        <x:v>46304</x:v>
      </x:c>
      <x:c r="F40" s="20" t="n">
        <x:v>46334</x:v>
      </x:c>
      <x:c r="G40" t="str">
        <x:v>Use resolution checklist and document next actions</x:v>
      </x:c>
      <x:c r="H40" t="n">
        <x:v>0.88</x:v>
      </x:c>
      <x:c r="I40" t="str">
        <x:v>Not Started</x:v>
      </x:c>
      <x:c r="J40" s="20" t="n">
        <x:v>46311</x:v>
      </x:c>
      <x:c r="K40" s="20" t="n">
        <x:v>46318</x:v>
      </x:c>
      <x:c r="L40" s="20" t="n">
        <x:v>46325</x:v>
      </x:c>
      <x:c r="M40" s="20" t="n">
        <x:v>46334</x:v>
      </x:c>
    </x:row>
    <x:row r="41">
      <x:c r="A41" t="str">
        <x:v>P-036</x:v>
      </x:c>
      <x:c r="B41" t="str">
        <x:v>AG-106</x:v>
      </x:c>
      <x:c r="C41" t="str">
        <x:v>TL 07</x:v>
      </x:c>
      <x:c r="D41" t="str">
        <x:v>CSAT</x:v>
      </x:c>
      <x:c r="E41" s="20" t="n">
        <x:v>46305</x:v>
      </x:c>
      <x:c r="F41" s="20" t="n">
        <x:v>46335</x:v>
      </x:c>
      <x:c r="G41" t="str">
        <x:v>Practice empathy statements and recap next steps</x:v>
      </x:c>
      <x:c r="H41" t="n">
        <x:v>0.9</x:v>
      </x:c>
      <x:c r="I41" t="str">
        <x:v>In Progress</x:v>
      </x:c>
      <x:c r="J41" s="20" t="n">
        <x:v>46312</x:v>
      </x:c>
      <x:c r="K41" s="20" t="n">
        <x:v>46319</x:v>
      </x:c>
      <x:c r="L41" s="20" t="n">
        <x:v>46326</x:v>
      </x:c>
      <x:c r="M41" s="20" t="n">
        <x:v>46335</x:v>
      </x:c>
    </x:row>
  </x:sheetData>
  <x:mergeCells>
    <x:mergeCell ref="A1:M2"/>
    <x:mergeCell ref="A3:M3"/>
  </x:mergeCells>
  <x:dataValidations count="1">
    <x:dataValidation type="list" sqref="I6:I41">
      <x:formula1>"Not Started,In Progress,At Risk,Completed"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2" hidden="0" customWidth="1"/>
    <x:col min="5" max="5" width="18" hidden="0" customWidth="1"/>
    <x:col min="6" max="6" width="18" hidden="0" customWidth="1"/>
    <x:col min="7" max="7" width="20" hidden="0" customWidth="1"/>
    <x:col min="8" max="8" width="18" hidden="0" customWidth="1"/>
    <x:col min="9" max="9" width="17" hidden="0" customWidth="1"/>
    <x:col min="10" max="10" width="18" hidden="0" customWidth="1"/>
  </x:cols>
  <x:sheetData>
    <x:row r="1" ht="25" customHeight="1">
      <x:c r="A1" s="3" t="str">
        <x:v>IMPROVEMENT TRACKER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5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</x:row>
    <x:row r="3" ht="27" customHeight="1">
      <x:c r="A3" s="7" t="str">
        <x:v>Baseline vs day-30 results • fictional final outcomes</x:v>
      </x:c>
      <x:c r="B3" s="7"/>
      <x:c r="C3" s="7"/>
      <x:c r="D3" s="7"/>
      <x:c r="E3" s="7"/>
      <x:c r="F3" s="7"/>
      <x:c r="G3" s="7"/>
      <x:c r="H3" s="7"/>
      <x:c r="I3" s="7"/>
      <x:c r="J3" s="7"/>
    </x:row>
    <x:row r="5" ht="29" customHeight="1">
      <x:c r="A5" s="12" t="str">
        <x:v>Plan ID</x:v>
      </x:c>
      <x:c r="B5" s="12" t="str">
        <x:v>Agent ID</x:v>
      </x:c>
      <x:c r="C5" s="12" t="str">
        <x:v>Coach</x:v>
      </x:c>
      <x:c r="D5" s="12" t="str">
        <x:v>KPI</x:v>
      </x:c>
      <x:c r="E5" s="12" t="str">
        <x:v>Baseline</x:v>
      </x:c>
      <x:c r="F5" s="12" t="str">
        <x:v>Target</x:v>
      </x:c>
      <x:c r="G5" s="12" t="str">
        <x:v>Day 30 Result</x:v>
      </x:c>
      <x:c r="H5" s="12" t="str">
        <x:v>Change</x:v>
      </x:c>
      <x:c r="I5" s="12" t="str">
        <x:v>Goal Met?</x:v>
      </x:c>
      <x:c r="J5" s="12" t="str">
        <x:v>Plan Status</x:v>
      </x:c>
    </x:row>
    <x:row r="6" ht="20" customHeight="1">
      <x:c r="A6" t="str">
        <x:v>P-001</x:v>
      </x:c>
      <x:c r="B6" t="str">
        <x:v>AG-001</x:v>
      </x:c>
      <x:c r="C6" t="str">
        <x:v>TL 01</x:v>
      </x:c>
      <x:c r="D6" t="str">
        <x:v>CSAT</x:v>
      </x:c>
      <x:c r="E6" t="n">
        <x:v>0.916</x:v>
      </x:c>
      <x:c r="F6" t="n">
        <x:v>0.9</x:v>
      </x:c>
      <x:c r="G6" t="n">
        <x:v>0.971</x:v>
      </x:c>
      <x:c r="H6" t="n">
        <x:f>IF(D6="AHT",E6-G6,G6-E6)</x:f>
        <x:v>0.05499999999999994</x:v>
      </x:c>
      <x:c r="I6" t="str">
        <x:f>IF(D6="AHT",IF(G6&lt;=F6,"Yes","No"),IF(G6&gt;=F6,"Yes","No"))</x:f>
        <x:v>Yes</x:v>
      </x:c>
      <x:c r="J6" t="str">
        <x:v>In Progress</x:v>
      </x:c>
    </x:row>
    <x:row r="7">
      <x:c r="A7" t="str">
        <x:v>P-002</x:v>
      </x:c>
      <x:c r="B7" t="str">
        <x:v>AG-004</x:v>
      </x:c>
      <x:c r="C7" t="str">
        <x:v>TL 01</x:v>
      </x:c>
      <x:c r="D7" t="str">
        <x:v>Quality</x:v>
      </x:c>
      <x:c r="E7" t="n">
        <x:v>0.924</x:v>
      </x:c>
      <x:c r="F7" t="n">
        <x:v>0.92</x:v>
      </x:c>
      <x:c r="G7" t="n">
        <x:v>0.979</x:v>
      </x:c>
      <x:c r="H7" t="n">
        <x:f>IF(D7="AHT",E7-G7,G7-E7)</x:f>
        <x:v>0.05499999999999994</x:v>
      </x:c>
      <x:c r="I7" t="str">
        <x:f>IF(D7="AHT",IF(G7&lt;=F7,"Yes","No"),IF(G7&gt;=F7,"Yes","No"))</x:f>
        <x:v>Yes</x:v>
      </x:c>
      <x:c r="J7" t="str">
        <x:v>In Progress</x:v>
      </x:c>
    </x:row>
    <x:row r="8">
      <x:c r="A8" t="str">
        <x:v>P-003</x:v>
      </x:c>
      <x:c r="B8" t="str">
        <x:v>AG-007</x:v>
      </x:c>
      <x:c r="C8" t="str">
        <x:v>TL 01</x:v>
      </x:c>
      <x:c r="D8" t="str">
        <x:v>AHT</x:v>
      </x:c>
      <x:c r="E8" t="n">
        <x:v>590</x:v>
      </x:c>
      <x:c r="F8" t="n">
        <x:v>500</x:v>
      </x:c>
      <x:c r="G8" t="n">
        <x:v>525</x:v>
      </x:c>
      <x:c r="H8" t="n">
        <x:f>IF(D8="AHT",E8-G8,G8-E8)</x:f>
        <x:v>65</x:v>
      </x:c>
      <x:c r="I8" t="str">
        <x:f>IF(D8="AHT",IF(G8&lt;=F8,"Yes","No"),IF(G8&gt;=F8,"Yes","No"))</x:f>
        <x:v>No</x:v>
      </x:c>
      <x:c r="J8" t="str">
        <x:v>Completed</x:v>
      </x:c>
    </x:row>
    <x:row r="9">
      <x:c r="A9" t="str">
        <x:v>P-004</x:v>
      </x:c>
      <x:c r="B9" t="str">
        <x:v>AG-010</x:v>
      </x:c>
      <x:c r="C9" t="str">
        <x:v>TL 01</x:v>
      </x:c>
      <x:c r="D9" t="str">
        <x:v>Attendance</x:v>
      </x:c>
      <x:c r="E9" t="n">
        <x:v>0.897</x:v>
      </x:c>
      <x:c r="F9" t="n">
        <x:v>0.96</x:v>
      </x:c>
      <x:c r="G9" t="n">
        <x:v>0.907</x:v>
      </x:c>
      <x:c r="H9" t="n">
        <x:f>IF(D9="AHT",E9-G9,G9-E9)</x:f>
        <x:v>0.010000000000000009</x:v>
      </x:c>
      <x:c r="I9" t="str">
        <x:f>IF(D9="AHT",IF(G9&lt;=F9,"Yes","No"),IF(G9&gt;=F9,"Yes","No"))</x:f>
        <x:v>No</x:v>
      </x:c>
      <x:c r="J9" t="str">
        <x:v>At Risk</x:v>
      </x:c>
    </x:row>
    <x:row r="10">
      <x:c r="A10" t="str">
        <x:v>P-005</x:v>
      </x:c>
      <x:c r="B10" t="str">
        <x:v>AG-013</x:v>
      </x:c>
      <x:c r="C10" t="str">
        <x:v>TL 01</x:v>
      </x:c>
      <x:c r="D10" t="str">
        <x:v>Resolution Rate</x:v>
      </x:c>
      <x:c r="E10" t="n">
        <x:v>0.925</x:v>
      </x:c>
      <x:c r="F10" t="n">
        <x:v>0.88</x:v>
      </x:c>
      <x:c r="G10" t="n">
        <x:v>0.98</x:v>
      </x:c>
      <x:c r="H10" t="n">
        <x:f>IF(D10="AHT",E10-G10,G10-E10)</x:f>
        <x:v>0.05499999999999994</x:v>
      </x:c>
      <x:c r="I10" t="str">
        <x:f>IF(D10="AHT",IF(G10&lt;=F10,"Yes","No"),IF(G10&gt;=F10,"Yes","No"))</x:f>
        <x:v>Yes</x:v>
      </x:c>
      <x:c r="J10" t="str">
        <x:v>Not Started</x:v>
      </x:c>
    </x:row>
    <x:row r="11">
      <x:c r="A11" t="str">
        <x:v>P-006</x:v>
      </x:c>
      <x:c r="B11" t="str">
        <x:v>AG-016</x:v>
      </x:c>
      <x:c r="C11" t="str">
        <x:v>TL 01</x:v>
      </x:c>
      <x:c r="D11" t="str">
        <x:v>CSAT</x:v>
      </x:c>
      <x:c r="E11" t="n">
        <x:v>0.785</x:v>
      </x:c>
      <x:c r="F11" t="n">
        <x:v>0.9</x:v>
      </x:c>
      <x:c r="G11" t="n">
        <x:v>0.84</x:v>
      </x:c>
      <x:c r="H11" t="n">
        <x:f>IF(D11="AHT",E11-G11,G11-E11)</x:f>
        <x:v>0.05499999999999994</x:v>
      </x:c>
      <x:c r="I11" t="str">
        <x:f>IF(D11="AHT",IF(G11&lt;=F11,"Yes","No"),IF(G11&gt;=F11,"Yes","No"))</x:f>
        <x:v>No</x:v>
      </x:c>
      <x:c r="J11" t="str">
        <x:v>In Progress</x:v>
      </x:c>
    </x:row>
    <x:row r="12">
      <x:c r="A12" t="str">
        <x:v>P-007</x:v>
      </x:c>
      <x:c r="B12" t="str">
        <x:v>AG-019</x:v>
      </x:c>
      <x:c r="C12" t="str">
        <x:v>TL 02</x:v>
      </x:c>
      <x:c r="D12" t="str">
        <x:v>Quality</x:v>
      </x:c>
      <x:c r="E12" t="n">
        <x:v>0.821</x:v>
      </x:c>
      <x:c r="F12" t="n">
        <x:v>0.92</x:v>
      </x:c>
      <x:c r="G12" t="n">
        <x:v>0.876</x:v>
      </x:c>
      <x:c r="H12" t="n">
        <x:f>IF(D12="AHT",E12-G12,G12-E12)</x:f>
        <x:v>0.05500000000000005</x:v>
      </x:c>
      <x:c r="I12" t="str">
        <x:f>IF(D12="AHT",IF(G12&lt;=F12,"Yes","No"),IF(G12&gt;=F12,"Yes","No"))</x:f>
        <x:v>No</x:v>
      </x:c>
      <x:c r="J12" t="str">
        <x:v>In Progress</x:v>
      </x:c>
    </x:row>
    <x:row r="13">
      <x:c r="A13" t="str">
        <x:v>P-008</x:v>
      </x:c>
      <x:c r="B13" t="str">
        <x:v>AG-022</x:v>
      </x:c>
      <x:c r="C13" t="str">
        <x:v>TL 02</x:v>
      </x:c>
      <x:c r="D13" t="str">
        <x:v>AHT</x:v>
      </x:c>
      <x:c r="E13" t="n">
        <x:v>626</x:v>
      </x:c>
      <x:c r="F13" t="n">
        <x:v>500</x:v>
      </x:c>
      <x:c r="G13" t="n">
        <x:v>561</x:v>
      </x:c>
      <x:c r="H13" t="n">
        <x:f>IF(D13="AHT",E13-G13,G13-E13)</x:f>
        <x:v>65</x:v>
      </x:c>
      <x:c r="I13" t="str">
        <x:f>IF(D13="AHT",IF(G13&lt;=F13,"Yes","No"),IF(G13&gt;=F13,"Yes","No"))</x:f>
        <x:v>No</x:v>
      </x:c>
      <x:c r="J13" t="str">
        <x:v>Completed</x:v>
      </x:c>
    </x:row>
    <x:row r="14">
      <x:c r="A14" t="str">
        <x:v>P-009</x:v>
      </x:c>
      <x:c r="B14" t="str">
        <x:v>AG-025</x:v>
      </x:c>
      <x:c r="C14" t="str">
        <x:v>TL 02</x:v>
      </x:c>
      <x:c r="D14" t="str">
        <x:v>Attendance</x:v>
      </x:c>
      <x:c r="E14" t="n">
        <x:v>1</x:v>
      </x:c>
      <x:c r="F14" t="n">
        <x:v>0.96</x:v>
      </x:c>
      <x:c r="G14" t="n">
        <x:v>1.01</x:v>
      </x:c>
      <x:c r="H14" t="n">
        <x:f>IF(D14="AHT",E14-G14,G14-E14)</x:f>
        <x:v>0.010000000000000009</x:v>
      </x:c>
      <x:c r="I14" t="str">
        <x:f>IF(D14="AHT",IF(G14&lt;=F14,"Yes","No"),IF(G14&gt;=F14,"Yes","No"))</x:f>
        <x:v>Yes</x:v>
      </x:c>
      <x:c r="J14" t="str">
        <x:v>At Risk</x:v>
      </x:c>
    </x:row>
    <x:row r="15">
      <x:c r="A15" t="str">
        <x:v>P-010</x:v>
      </x:c>
      <x:c r="B15" t="str">
        <x:v>AG-028</x:v>
      </x:c>
      <x:c r="C15" t="str">
        <x:v>TL 02</x:v>
      </x:c>
      <x:c r="D15" t="str">
        <x:v>Resolution Rate</x:v>
      </x:c>
      <x:c r="E15" t="n">
        <x:v>0.864</x:v>
      </x:c>
      <x:c r="F15" t="n">
        <x:v>0.88</x:v>
      </x:c>
      <x:c r="G15" t="n">
        <x:v>0.919</x:v>
      </x:c>
      <x:c r="H15" t="n">
        <x:f>IF(D15="AHT",E15-G15,G15-E15)</x:f>
        <x:v>0.05500000000000005</x:v>
      </x:c>
      <x:c r="I15" t="str">
        <x:f>IF(D15="AHT",IF(G15&lt;=F15,"Yes","No"),IF(G15&gt;=F15,"Yes","No"))</x:f>
        <x:v>Yes</x:v>
      </x:c>
      <x:c r="J15" t="str">
        <x:v>Not Started</x:v>
      </x:c>
    </x:row>
    <x:row r="16">
      <x:c r="A16" t="str">
        <x:v>P-011</x:v>
      </x:c>
      <x:c r="B16" t="str">
        <x:v>AG-031</x:v>
      </x:c>
      <x:c r="C16" t="str">
        <x:v>TL 02</x:v>
      </x:c>
      <x:c r="D16" t="str">
        <x:v>CSAT</x:v>
      </x:c>
      <x:c r="E16" t="n">
        <x:v>0.824</x:v>
      </x:c>
      <x:c r="F16" t="n">
        <x:v>0.9</x:v>
      </x:c>
      <x:c r="G16" t="n">
        <x:v>0.879</x:v>
      </x:c>
      <x:c r="H16" t="n">
        <x:f>IF(D16="AHT",E16-G16,G16-E16)</x:f>
        <x:v>0.05500000000000005</x:v>
      </x:c>
      <x:c r="I16" t="str">
        <x:f>IF(D16="AHT",IF(G16&lt;=F16,"Yes","No"),IF(G16&gt;=F16,"Yes","No"))</x:f>
        <x:v>No</x:v>
      </x:c>
      <x:c r="J16" t="str">
        <x:v>In Progress</x:v>
      </x:c>
    </x:row>
    <x:row r="17">
      <x:c r="A17" t="str">
        <x:v>P-012</x:v>
      </x:c>
      <x:c r="B17" t="str">
        <x:v>AG-034</x:v>
      </x:c>
      <x:c r="C17" t="str">
        <x:v>TL 03</x:v>
      </x:c>
      <x:c r="D17" t="str">
        <x:v>Quality</x:v>
      </x:c>
      <x:c r="E17" t="n">
        <x:v>0.923</x:v>
      </x:c>
      <x:c r="F17" t="n">
        <x:v>0.92</x:v>
      </x:c>
      <x:c r="G17" t="n">
        <x:v>0.978</x:v>
      </x:c>
      <x:c r="H17" t="n">
        <x:f>IF(D17="AHT",E17-G17,G17-E17)</x:f>
        <x:v>0.05499999999999994</x:v>
      </x:c>
      <x:c r="I17" t="str">
        <x:f>IF(D17="AHT",IF(G17&lt;=F17,"Yes","No"),IF(G17&gt;=F17,"Yes","No"))</x:f>
        <x:v>Yes</x:v>
      </x:c>
      <x:c r="J17" t="str">
        <x:v>In Progress</x:v>
      </x:c>
    </x:row>
    <x:row r="18">
      <x:c r="A18" t="str">
        <x:v>P-013</x:v>
      </x:c>
      <x:c r="B18" t="str">
        <x:v>AG-037</x:v>
      </x:c>
      <x:c r="C18" t="str">
        <x:v>TL 03</x:v>
      </x:c>
      <x:c r="D18" t="str">
        <x:v>AHT</x:v>
      </x:c>
      <x:c r="E18" t="n">
        <x:v>575</x:v>
      </x:c>
      <x:c r="F18" t="n">
        <x:v>500</x:v>
      </x:c>
      <x:c r="G18" t="n">
        <x:v>510</x:v>
      </x:c>
      <x:c r="H18" t="n">
        <x:f>IF(D18="AHT",E18-G18,G18-E18)</x:f>
        <x:v>65</x:v>
      </x:c>
      <x:c r="I18" t="str">
        <x:f>IF(D18="AHT",IF(G18&lt;=F18,"Yes","No"),IF(G18&gt;=F18,"Yes","No"))</x:f>
        <x:v>No</x:v>
      </x:c>
      <x:c r="J18" t="str">
        <x:v>Completed</x:v>
      </x:c>
    </x:row>
    <x:row r="19">
      <x:c r="A19" t="str">
        <x:v>P-014</x:v>
      </x:c>
      <x:c r="B19" t="str">
        <x:v>AG-040</x:v>
      </x:c>
      <x:c r="C19" t="str">
        <x:v>TL 03</x:v>
      </x:c>
      <x:c r="D19" t="str">
        <x:v>Attendance</x:v>
      </x:c>
      <x:c r="E19" t="n">
        <x:v>0.919</x:v>
      </x:c>
      <x:c r="F19" t="n">
        <x:v>0.96</x:v>
      </x:c>
      <x:c r="G19" t="n">
        <x:v>0.929</x:v>
      </x:c>
      <x:c r="H19" t="n">
        <x:f>IF(D19="AHT",E19-G19,G19-E19)</x:f>
        <x:v>0.010000000000000009</x:v>
      </x:c>
      <x:c r="I19" t="str">
        <x:f>IF(D19="AHT",IF(G19&lt;=F19,"Yes","No"),IF(G19&gt;=F19,"Yes","No"))</x:f>
        <x:v>No</x:v>
      </x:c>
      <x:c r="J19" t="str">
        <x:v>At Risk</x:v>
      </x:c>
    </x:row>
    <x:row r="20">
      <x:c r="A20" t="str">
        <x:v>P-015</x:v>
      </x:c>
      <x:c r="B20" t="str">
        <x:v>AG-043</x:v>
      </x:c>
      <x:c r="C20" t="str">
        <x:v>TL 03</x:v>
      </x:c>
      <x:c r="D20" t="str">
        <x:v>Resolution Rate</x:v>
      </x:c>
      <x:c r="E20" t="n">
        <x:v>0.957</x:v>
      </x:c>
      <x:c r="F20" t="n">
        <x:v>0.88</x:v>
      </x:c>
      <x:c r="G20" t="n">
        <x:v>0.99</x:v>
      </x:c>
      <x:c r="H20" t="n">
        <x:f>IF(D20="AHT",E20-G20,G20-E20)</x:f>
        <x:v>0.03300000000000003</x:v>
      </x:c>
      <x:c r="I20" t="str">
        <x:f>IF(D20="AHT",IF(G20&lt;=F20,"Yes","No"),IF(G20&gt;=F20,"Yes","No"))</x:f>
        <x:v>Yes</x:v>
      </x:c>
      <x:c r="J20" t="str">
        <x:v>Not Started</x:v>
      </x:c>
    </x:row>
    <x:row r="21">
      <x:c r="A21" t="str">
        <x:v>P-016</x:v>
      </x:c>
      <x:c r="B21" t="str">
        <x:v>AG-046</x:v>
      </x:c>
      <x:c r="C21" t="str">
        <x:v>TL 03</x:v>
      </x:c>
      <x:c r="D21" t="str">
        <x:v>CSAT</x:v>
      </x:c>
      <x:c r="E21" t="n">
        <x:v>0.851</x:v>
      </x:c>
      <x:c r="F21" t="n">
        <x:v>0.9</x:v>
      </x:c>
      <x:c r="G21" t="n">
        <x:v>0.906</x:v>
      </x:c>
      <x:c r="H21" t="n">
        <x:f>IF(D21="AHT",E21-G21,G21-E21)</x:f>
        <x:v>0.05500000000000005</x:v>
      </x:c>
      <x:c r="I21" t="str">
        <x:f>IF(D21="AHT",IF(G21&lt;=F21,"Yes","No"),IF(G21&gt;=F21,"Yes","No"))</x:f>
        <x:v>Yes</x:v>
      </x:c>
      <x:c r="J21" t="str">
        <x:v>In Progress</x:v>
      </x:c>
    </x:row>
    <x:row r="22">
      <x:c r="A22" t="str">
        <x:v>P-017</x:v>
      </x:c>
      <x:c r="B22" t="str">
        <x:v>AG-049</x:v>
      </x:c>
      <x:c r="C22" t="str">
        <x:v>TL 04</x:v>
      </x:c>
      <x:c r="D22" t="str">
        <x:v>Quality</x:v>
      </x:c>
      <x:c r="E22" t="n">
        <x:v>0.962</x:v>
      </x:c>
      <x:c r="F22" t="n">
        <x:v>0.92</x:v>
      </x:c>
      <x:c r="G22" t="n">
        <x:v>0.99</x:v>
      </x:c>
      <x:c r="H22" t="n">
        <x:f>IF(D22="AHT",E22-G22,G22-E22)</x:f>
        <x:v>0.028000000000000025</x:v>
      </x:c>
      <x:c r="I22" t="str">
        <x:f>IF(D22="AHT",IF(G22&lt;=F22,"Yes","No"),IF(G22&gt;=F22,"Yes","No"))</x:f>
        <x:v>Yes</x:v>
      </x:c>
      <x:c r="J22" t="str">
        <x:v>In Progress</x:v>
      </x:c>
    </x:row>
    <x:row r="23">
      <x:c r="A23" t="str">
        <x:v>P-018</x:v>
      </x:c>
      <x:c r="B23" t="str">
        <x:v>AG-052</x:v>
      </x:c>
      <x:c r="C23" t="str">
        <x:v>TL 04</x:v>
      </x:c>
      <x:c r="D23" t="str">
        <x:v>AHT</x:v>
      </x:c>
      <x:c r="E23" t="n">
        <x:v>522</x:v>
      </x:c>
      <x:c r="F23" t="n">
        <x:v>500</x:v>
      </x:c>
      <x:c r="G23" t="n">
        <x:v>457</x:v>
      </x:c>
      <x:c r="H23" t="n">
        <x:f>IF(D23="AHT",E23-G23,G23-E23)</x:f>
        <x:v>65</x:v>
      </x:c>
      <x:c r="I23" t="str">
        <x:f>IF(D23="AHT",IF(G23&lt;=F23,"Yes","No"),IF(G23&gt;=F23,"Yes","No"))</x:f>
        <x:v>Yes</x:v>
      </x:c>
      <x:c r="J23" t="str">
        <x:v>Completed</x:v>
      </x:c>
    </x:row>
    <x:row r="24">
      <x:c r="A24" t="str">
        <x:v>P-019</x:v>
      </x:c>
      <x:c r="B24" t="str">
        <x:v>AG-055</x:v>
      </x:c>
      <x:c r="C24" t="str">
        <x:v>TL 04</x:v>
      </x:c>
      <x:c r="D24" t="str">
        <x:v>Attendance</x:v>
      </x:c>
      <x:c r="E24" t="n">
        <x:v>0.905</x:v>
      </x:c>
      <x:c r="F24" t="n">
        <x:v>0.96</x:v>
      </x:c>
      <x:c r="G24" t="n">
        <x:v>0.915</x:v>
      </x:c>
      <x:c r="H24" t="n">
        <x:f>IF(D24="AHT",E24-G24,G24-E24)</x:f>
        <x:v>0.010000000000000009</x:v>
      </x:c>
      <x:c r="I24" t="str">
        <x:f>IF(D24="AHT",IF(G24&lt;=F24,"Yes","No"),IF(G24&gt;=F24,"Yes","No"))</x:f>
        <x:v>No</x:v>
      </x:c>
      <x:c r="J24" t="str">
        <x:v>At Risk</x:v>
      </x:c>
    </x:row>
    <x:row r="25">
      <x:c r="A25" t="str">
        <x:v>P-020</x:v>
      </x:c>
      <x:c r="B25" t="str">
        <x:v>AG-058</x:v>
      </x:c>
      <x:c r="C25" t="str">
        <x:v>TL 04</x:v>
      </x:c>
      <x:c r="D25" t="str">
        <x:v>Resolution Rate</x:v>
      </x:c>
      <x:c r="E25" t="n">
        <x:v>0.86</x:v>
      </x:c>
      <x:c r="F25" t="n">
        <x:v>0.88</x:v>
      </x:c>
      <x:c r="G25" t="n">
        <x:v>0.915</x:v>
      </x:c>
      <x:c r="H25" t="n">
        <x:f>IF(D25="AHT",E25-G25,G25-E25)</x:f>
        <x:v>0.05500000000000005</x:v>
      </x:c>
      <x:c r="I25" t="str">
        <x:f>IF(D25="AHT",IF(G25&lt;=F25,"Yes","No"),IF(G25&gt;=F25,"Yes","No"))</x:f>
        <x:v>Yes</x:v>
      </x:c>
      <x:c r="J25" t="str">
        <x:v>Not Started</x:v>
      </x:c>
    </x:row>
    <x:row r="26">
      <x:c r="A26" t="str">
        <x:v>P-021</x:v>
      </x:c>
      <x:c r="B26" t="str">
        <x:v>AG-061</x:v>
      </x:c>
      <x:c r="C26" t="str">
        <x:v>TL 04</x:v>
      </x:c>
      <x:c r="D26" t="str">
        <x:v>CSAT</x:v>
      </x:c>
      <x:c r="E26" t="n">
        <x:v>0.947</x:v>
      </x:c>
      <x:c r="F26" t="n">
        <x:v>0.9</x:v>
      </x:c>
      <x:c r="G26" t="n">
        <x:v>0.99</x:v>
      </x:c>
      <x:c r="H26" t="n">
        <x:f>IF(D26="AHT",E26-G26,G26-E26)</x:f>
        <x:v>0.04300000000000004</x:v>
      </x:c>
      <x:c r="I26" t="str">
        <x:f>IF(D26="AHT",IF(G26&lt;=F26,"Yes","No"),IF(G26&gt;=F26,"Yes","No"))</x:f>
        <x:v>Yes</x:v>
      </x:c>
      <x:c r="J26" t="str">
        <x:v>In Progress</x:v>
      </x:c>
    </x:row>
    <x:row r="27">
      <x:c r="A27" t="str">
        <x:v>P-022</x:v>
      </x:c>
      <x:c r="B27" t="str">
        <x:v>AG-064</x:v>
      </x:c>
      <x:c r="C27" t="str">
        <x:v>TL 05</x:v>
      </x:c>
      <x:c r="D27" t="str">
        <x:v>Quality</x:v>
      </x:c>
      <x:c r="E27" t="n">
        <x:v>0.884</x:v>
      </x:c>
      <x:c r="F27" t="n">
        <x:v>0.92</x:v>
      </x:c>
      <x:c r="G27" t="n">
        <x:v>0.939</x:v>
      </x:c>
      <x:c r="H27" t="n">
        <x:f>IF(D27="AHT",E27-G27,G27-E27)</x:f>
        <x:v>0.05499999999999994</x:v>
      </x:c>
      <x:c r="I27" t="str">
        <x:f>IF(D27="AHT",IF(G27&lt;=F27,"Yes","No"),IF(G27&gt;=F27,"Yes","No"))</x:f>
        <x:v>Yes</x:v>
      </x:c>
      <x:c r="J27" t="str">
        <x:v>In Progress</x:v>
      </x:c>
    </x:row>
    <x:row r="28">
      <x:c r="A28" t="str">
        <x:v>P-023</x:v>
      </x:c>
      <x:c r="B28" t="str">
        <x:v>AG-067</x:v>
      </x:c>
      <x:c r="C28" t="str">
        <x:v>TL 05</x:v>
      </x:c>
      <x:c r="D28" t="str">
        <x:v>AHT</x:v>
      </x:c>
      <x:c r="E28" t="n">
        <x:v>614</x:v>
      </x:c>
      <x:c r="F28" t="n">
        <x:v>500</x:v>
      </x:c>
      <x:c r="G28" t="n">
        <x:v>549</x:v>
      </x:c>
      <x:c r="H28" t="n">
        <x:f>IF(D28="AHT",E28-G28,G28-E28)</x:f>
        <x:v>65</x:v>
      </x:c>
      <x:c r="I28" t="str">
        <x:f>IF(D28="AHT",IF(G28&lt;=F28,"Yes","No"),IF(G28&gt;=F28,"Yes","No"))</x:f>
        <x:v>No</x:v>
      </x:c>
      <x:c r="J28" t="str">
        <x:v>Completed</x:v>
      </x:c>
    </x:row>
    <x:row r="29">
      <x:c r="A29" t="str">
        <x:v>P-024</x:v>
      </x:c>
      <x:c r="B29" t="str">
        <x:v>AG-070</x:v>
      </x:c>
      <x:c r="C29" t="str">
        <x:v>TL 05</x:v>
      </x:c>
      <x:c r="D29" t="str">
        <x:v>Attendance</x:v>
      </x:c>
      <x:c r="E29" t="n">
        <x:v>0.901</x:v>
      </x:c>
      <x:c r="F29" t="n">
        <x:v>0.96</x:v>
      </x:c>
      <x:c r="G29" t="n">
        <x:v>0.911</x:v>
      </x:c>
      <x:c r="H29" t="n">
        <x:f>IF(D29="AHT",E29-G29,G29-E29)</x:f>
        <x:v>0.010000000000000009</x:v>
      </x:c>
      <x:c r="I29" t="str">
        <x:f>IF(D29="AHT",IF(G29&lt;=F29,"Yes","No"),IF(G29&gt;=F29,"Yes","No"))</x:f>
        <x:v>No</x:v>
      </x:c>
      <x:c r="J29" t="str">
        <x:v>At Risk</x:v>
      </x:c>
    </x:row>
    <x:row r="30">
      <x:c r="A30" t="str">
        <x:v>P-025</x:v>
      </x:c>
      <x:c r="B30" t="str">
        <x:v>AG-073</x:v>
      </x:c>
      <x:c r="C30" t="str">
        <x:v>TL 05</x:v>
      </x:c>
      <x:c r="D30" t="str">
        <x:v>Resolution Rate</x:v>
      </x:c>
      <x:c r="E30" t="n">
        <x:v>0.863</x:v>
      </x:c>
      <x:c r="F30" t="n">
        <x:v>0.88</x:v>
      </x:c>
      <x:c r="G30" t="n">
        <x:v>0.918</x:v>
      </x:c>
      <x:c r="H30" t="n">
        <x:f>IF(D30="AHT",E30-G30,G30-E30)</x:f>
        <x:v>0.05500000000000005</x:v>
      </x:c>
      <x:c r="I30" t="str">
        <x:f>IF(D30="AHT",IF(G30&lt;=F30,"Yes","No"),IF(G30&gt;=F30,"Yes","No"))</x:f>
        <x:v>Yes</x:v>
      </x:c>
      <x:c r="J30" t="str">
        <x:v>Not Started</x:v>
      </x:c>
    </x:row>
    <x:row r="31">
      <x:c r="A31" t="str">
        <x:v>P-026</x:v>
      </x:c>
      <x:c r="B31" t="str">
        <x:v>AG-076</x:v>
      </x:c>
      <x:c r="C31" t="str">
        <x:v>TL 05</x:v>
      </x:c>
      <x:c r="D31" t="str">
        <x:v>CSAT</x:v>
      </x:c>
      <x:c r="E31" t="n">
        <x:v>0.833</x:v>
      </x:c>
      <x:c r="F31" t="n">
        <x:v>0.9</x:v>
      </x:c>
      <x:c r="G31" t="n">
        <x:v>0.888</x:v>
      </x:c>
      <x:c r="H31" t="n">
        <x:f>IF(D31="AHT",E31-G31,G31-E31)</x:f>
        <x:v>0.05500000000000005</x:v>
      </x:c>
      <x:c r="I31" t="str">
        <x:f>IF(D31="AHT",IF(G31&lt;=F31,"Yes","No"),IF(G31&gt;=F31,"Yes","No"))</x:f>
        <x:v>No</x:v>
      </x:c>
      <x:c r="J31" t="str">
        <x:v>In Progress</x:v>
      </x:c>
    </x:row>
    <x:row r="32">
      <x:c r="A32" t="str">
        <x:v>P-027</x:v>
      </x:c>
      <x:c r="B32" t="str">
        <x:v>AG-079</x:v>
      </x:c>
      <x:c r="C32" t="str">
        <x:v>TL 06</x:v>
      </x:c>
      <x:c r="D32" t="str">
        <x:v>Quality</x:v>
      </x:c>
      <x:c r="E32" t="n">
        <x:v>0.982</x:v>
      </x:c>
      <x:c r="F32" t="n">
        <x:v>0.92</x:v>
      </x:c>
      <x:c r="G32" t="n">
        <x:v>0.99</x:v>
      </x:c>
      <x:c r="H32" t="n">
        <x:f>IF(D32="AHT",E32-G32,G32-E32)</x:f>
        <x:v>0.008000000000000007</x:v>
      </x:c>
      <x:c r="I32" t="str">
        <x:f>IF(D32="AHT",IF(G32&lt;=F32,"Yes","No"),IF(G32&gt;=F32,"Yes","No"))</x:f>
        <x:v>Yes</x:v>
      </x:c>
      <x:c r="J32" t="str">
        <x:v>In Progress</x:v>
      </x:c>
    </x:row>
    <x:row r="33">
      <x:c r="A33" t="str">
        <x:v>P-028</x:v>
      </x:c>
      <x:c r="B33" t="str">
        <x:v>AG-082</x:v>
      </x:c>
      <x:c r="C33" t="str">
        <x:v>TL 06</x:v>
      </x:c>
      <x:c r="D33" t="str">
        <x:v>AHT</x:v>
      </x:c>
      <x:c r="E33" t="n">
        <x:v>602</x:v>
      </x:c>
      <x:c r="F33" t="n">
        <x:v>500</x:v>
      </x:c>
      <x:c r="G33" t="n">
        <x:v>537</x:v>
      </x:c>
      <x:c r="H33" t="n">
        <x:f>IF(D33="AHT",E33-G33,G33-E33)</x:f>
        <x:v>65</x:v>
      </x:c>
      <x:c r="I33" t="str">
        <x:f>IF(D33="AHT",IF(G33&lt;=F33,"Yes","No"),IF(G33&gt;=F33,"Yes","No"))</x:f>
        <x:v>No</x:v>
      </x:c>
      <x:c r="J33" t="str">
        <x:v>Completed</x:v>
      </x:c>
    </x:row>
    <x:row r="34">
      <x:c r="A34" t="str">
        <x:v>P-029</x:v>
      </x:c>
      <x:c r="B34" t="str">
        <x:v>AG-085</x:v>
      </x:c>
      <x:c r="C34" t="str">
        <x:v>TL 06</x:v>
      </x:c>
      <x:c r="D34" t="str">
        <x:v>Attendance</x:v>
      </x:c>
      <x:c r="E34" t="n">
        <x:v>0.944</x:v>
      </x:c>
      <x:c r="F34" t="n">
        <x:v>0.96</x:v>
      </x:c>
      <x:c r="G34" t="n">
        <x:v>0.954</x:v>
      </x:c>
      <x:c r="H34" t="n">
        <x:f>IF(D34="AHT",E34-G34,G34-E34)</x:f>
        <x:v>0.010000000000000009</x:v>
      </x:c>
      <x:c r="I34" t="str">
        <x:f>IF(D34="AHT",IF(G34&lt;=F34,"Yes","No"),IF(G34&gt;=F34,"Yes","No"))</x:f>
        <x:v>No</x:v>
      </x:c>
      <x:c r="J34" t="str">
        <x:v>At Risk</x:v>
      </x:c>
    </x:row>
    <x:row r="35">
      <x:c r="A35" t="str">
        <x:v>P-030</x:v>
      </x:c>
      <x:c r="B35" t="str">
        <x:v>AG-088</x:v>
      </x:c>
      <x:c r="C35" t="str">
        <x:v>TL 06</x:v>
      </x:c>
      <x:c r="D35" t="str">
        <x:v>Resolution Rate</x:v>
      </x:c>
      <x:c r="E35" t="n">
        <x:v>0.835</x:v>
      </x:c>
      <x:c r="F35" t="n">
        <x:v>0.88</x:v>
      </x:c>
      <x:c r="G35" t="n">
        <x:v>0.89</x:v>
      </x:c>
      <x:c r="H35" t="n">
        <x:f>IF(D35="AHT",E35-G35,G35-E35)</x:f>
        <x:v>0.05500000000000005</x:v>
      </x:c>
      <x:c r="I35" t="str">
        <x:f>IF(D35="AHT",IF(G35&lt;=F35,"Yes","No"),IF(G35&gt;=F35,"Yes","No"))</x:f>
        <x:v>Yes</x:v>
      </x:c>
      <x:c r="J35" t="str">
        <x:v>Not Started</x:v>
      </x:c>
    </x:row>
    <x:row r="36">
      <x:c r="A36" t="str">
        <x:v>P-031</x:v>
      </x:c>
      <x:c r="B36" t="str">
        <x:v>AG-091</x:v>
      </x:c>
      <x:c r="C36" t="str">
        <x:v>TL 06</x:v>
      </x:c>
      <x:c r="D36" t="str">
        <x:v>CSAT</x:v>
      </x:c>
      <x:c r="E36" t="n">
        <x:v>0.821</x:v>
      </x:c>
      <x:c r="F36" t="n">
        <x:v>0.9</x:v>
      </x:c>
      <x:c r="G36" t="n">
        <x:v>0.876</x:v>
      </x:c>
      <x:c r="H36" t="n">
        <x:f>IF(D36="AHT",E36-G36,G36-E36)</x:f>
        <x:v>0.05500000000000005</x:v>
      </x:c>
      <x:c r="I36" t="str">
        <x:f>IF(D36="AHT",IF(G36&lt;=F36,"Yes","No"),IF(G36&gt;=F36,"Yes","No"))</x:f>
        <x:v>No</x:v>
      </x:c>
      <x:c r="J36" t="str">
        <x:v>In Progress</x:v>
      </x:c>
    </x:row>
    <x:row r="37">
      <x:c r="A37" t="str">
        <x:v>P-032</x:v>
      </x:c>
      <x:c r="B37" t="str">
        <x:v>AG-094</x:v>
      </x:c>
      <x:c r="C37" t="str">
        <x:v>TL 07</x:v>
      </x:c>
      <x:c r="D37" t="str">
        <x:v>Quality</x:v>
      </x:c>
      <x:c r="E37" t="n">
        <x:v>0.837</x:v>
      </x:c>
      <x:c r="F37" t="n">
        <x:v>0.92</x:v>
      </x:c>
      <x:c r="G37" t="n">
        <x:v>0.892</x:v>
      </x:c>
      <x:c r="H37" t="n">
        <x:f>IF(D37="AHT",E37-G37,G37-E37)</x:f>
        <x:v>0.05500000000000005</x:v>
      </x:c>
      <x:c r="I37" t="str">
        <x:f>IF(D37="AHT",IF(G37&lt;=F37,"Yes","No"),IF(G37&gt;=F37,"Yes","No"))</x:f>
        <x:v>No</x:v>
      </x:c>
      <x:c r="J37" t="str">
        <x:v>In Progress</x:v>
      </x:c>
    </x:row>
    <x:row r="38">
      <x:c r="A38" t="str">
        <x:v>P-033</x:v>
      </x:c>
      <x:c r="B38" t="str">
        <x:v>AG-097</x:v>
      </x:c>
      <x:c r="C38" t="str">
        <x:v>TL 07</x:v>
      </x:c>
      <x:c r="D38" t="str">
        <x:v>AHT</x:v>
      </x:c>
      <x:c r="E38" t="n">
        <x:v>409</x:v>
      </x:c>
      <x:c r="F38" t="n">
        <x:v>500</x:v>
      </x:c>
      <x:c r="G38" t="n">
        <x:v>400</x:v>
      </x:c>
      <x:c r="H38" t="n">
        <x:f>IF(D38="AHT",E38-G38,G38-E38)</x:f>
        <x:v>9</x:v>
      </x:c>
      <x:c r="I38" t="str">
        <x:f>IF(D38="AHT",IF(G38&lt;=F38,"Yes","No"),IF(G38&gt;=F38,"Yes","No"))</x:f>
        <x:v>Yes</x:v>
      </x:c>
      <x:c r="J38" t="str">
        <x:v>Completed</x:v>
      </x:c>
    </x:row>
    <x:row r="39">
      <x:c r="A39" t="str">
        <x:v>P-034</x:v>
      </x:c>
      <x:c r="B39" t="str">
        <x:v>AG-100</x:v>
      </x:c>
      <x:c r="C39" t="str">
        <x:v>TL 07</x:v>
      </x:c>
      <x:c r="D39" t="str">
        <x:v>Attendance</x:v>
      </x:c>
      <x:c r="E39" t="n">
        <x:v>0.957</x:v>
      </x:c>
      <x:c r="F39" t="n">
        <x:v>0.96</x:v>
      </x:c>
      <x:c r="G39" t="n">
        <x:v>0.967</x:v>
      </x:c>
      <x:c r="H39" t="n">
        <x:f>IF(D39="AHT",E39-G39,G39-E39)</x:f>
        <x:v>0.010000000000000009</x:v>
      </x:c>
      <x:c r="I39" t="str">
        <x:f>IF(D39="AHT",IF(G39&lt;=F39,"Yes","No"),IF(G39&gt;=F39,"Yes","No"))</x:f>
        <x:v>Yes</x:v>
      </x:c>
      <x:c r="J39" t="str">
        <x:v>At Risk</x:v>
      </x:c>
    </x:row>
    <x:row r="40">
      <x:c r="A40" t="str">
        <x:v>P-035</x:v>
      </x:c>
      <x:c r="B40" t="str">
        <x:v>AG-103</x:v>
      </x:c>
      <x:c r="C40" t="str">
        <x:v>TL 07</x:v>
      </x:c>
      <x:c r="D40" t="str">
        <x:v>Resolution Rate</x:v>
      </x:c>
      <x:c r="E40" t="n">
        <x:v>0.843</x:v>
      </x:c>
      <x:c r="F40" t="n">
        <x:v>0.88</x:v>
      </x:c>
      <x:c r="G40" t="n">
        <x:v>0.898</x:v>
      </x:c>
      <x:c r="H40" t="n">
        <x:f>IF(D40="AHT",E40-G40,G40-E40)</x:f>
        <x:v>0.05500000000000005</x:v>
      </x:c>
      <x:c r="I40" t="str">
        <x:f>IF(D40="AHT",IF(G40&lt;=F40,"Yes","No"),IF(G40&gt;=F40,"Yes","No"))</x:f>
        <x:v>Yes</x:v>
      </x:c>
      <x:c r="J40" t="str">
        <x:v>Not Started</x:v>
      </x:c>
    </x:row>
    <x:row r="41">
      <x:c r="A41" t="str">
        <x:v>P-036</x:v>
      </x:c>
      <x:c r="B41" t="str">
        <x:v>AG-106</x:v>
      </x:c>
      <x:c r="C41" t="str">
        <x:v>TL 07</x:v>
      </x:c>
      <x:c r="D41" t="str">
        <x:v>CSAT</x:v>
      </x:c>
      <x:c r="E41" t="n">
        <x:v>0.945</x:v>
      </x:c>
      <x:c r="F41" t="n">
        <x:v>0.9</x:v>
      </x:c>
      <x:c r="G41" t="n">
        <x:v>0.99</x:v>
      </x:c>
      <x:c r="H41" t="n">
        <x:f>IF(D41="AHT",E41-G41,G41-E41)</x:f>
        <x:v>0.04500000000000004</x:v>
      </x:c>
      <x:c r="I41" t="str">
        <x:f>IF(D41="AHT",IF(G41&lt;=F41,"Yes","No"),IF(G41&gt;=F41,"Yes","No"))</x:f>
        <x:v>Yes</x:v>
      </x:c>
      <x:c r="J41" t="str">
        <x:v>In Progress</x:v>
      </x:c>
    </x:row>
  </x:sheetData>
  <x:mergeCells>
    <x:mergeCell ref="A1:J2"/>
    <x:mergeCell ref="A3:J3"/>
  </x:mergeCells>
  <x:dataValidations count="1">
    <x:dataValidation type="list" sqref="J6:J41">
      <x:formula1>"Not Started,In Progress,At Risk,Completed"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18" hidden="0" customWidth="1"/>
    <x:col min="3" max="3" width="20" hidden="0" customWidth="1"/>
    <x:col min="4" max="4" width="66" hidden="0" customWidth="1"/>
  </x:cols>
  <x:sheetData>
    <x:row r="1" ht="25" customHeight="1">
      <x:c r="A1" s="3" t="str">
        <x:v>SETTINGS &amp; USER GUIDE</x:v>
      </x:c>
      <x:c r="B1" s="3"/>
      <x:c r="C1" s="3"/>
      <x:c r="D1" s="3"/>
    </x:row>
    <x:row r="2" ht="25" customHeight="1">
      <x:c r="A2" s="3"/>
      <x:c r="B2" s="3"/>
      <x:c r="C2" s="3"/>
      <x:c r="D2" s="3"/>
    </x:row>
    <x:row r="3" ht="27" customHeight="1">
      <x:c r="A3" s="7" t="str">
        <x:v>Editable KPI targets and a guide to the 30-day coaching cycle</x:v>
      </x:c>
      <x:c r="B3" s="7"/>
      <x:c r="C3" s="7"/>
      <x:c r="D3" s="7"/>
    </x:row>
    <x:row r="5" ht="29" customHeight="1">
      <x:c r="A5" s="12" t="str">
        <x:v>Metric</x:v>
      </x:c>
      <x:c r="B5" s="12" t="str">
        <x:v>Target</x:v>
      </x:c>
      <x:c r="C5" s="12" t="str">
        <x:v>Direction</x:v>
      </x:c>
      <x:c r="D5" s="12" t="str">
        <x:v>Notes</x:v>
      </x:c>
    </x:row>
    <x:row r="6">
      <x:c r="A6" t="str">
        <x:v>CSAT</x:v>
      </x:c>
      <x:c r="B6" s="16" t="n">
        <x:v>0.9</x:v>
      </x:c>
      <x:c r="C6" t="str">
        <x:v>Higher</x:v>
      </x:c>
      <x:c r="D6" t="str">
        <x:v>Customer satisfaction goal</x:v>
      </x:c>
    </x:row>
    <x:row r="7">
      <x:c r="A7" t="str">
        <x:v>Quality</x:v>
      </x:c>
      <x:c r="B7" s="16" t="n">
        <x:v>0.92</x:v>
      </x:c>
      <x:c r="C7" t="str">
        <x:v>Higher</x:v>
      </x:c>
      <x:c r="D7" t="str">
        <x:v>Quality assurance goal</x:v>
      </x:c>
    </x:row>
    <x:row r="8">
      <x:c r="A8" t="str">
        <x:v>AHT (seconds)</x:v>
      </x:c>
      <x:c r="B8" t="n">
        <x:v>500</x:v>
      </x:c>
      <x:c r="C8" t="str">
        <x:v>Lower</x:v>
      </x:c>
      <x:c r="D8" t="str">
        <x:v>Average handle time maximum</x:v>
      </x:c>
    </x:row>
    <x:row r="9">
      <x:c r="A9" t="str">
        <x:v>Attendance</x:v>
      </x:c>
      <x:c r="B9" s="16" t="n">
        <x:v>0.96</x:v>
      </x:c>
      <x:c r="C9" t="str">
        <x:v>Higher</x:v>
      </x:c>
      <x:c r="D9" t="str">
        <x:v>Scheduled attendance goal</x:v>
      </x:c>
    </x:row>
    <x:row r="10">
      <x:c r="A10" t="str">
        <x:v>Resolution Rate</x:v>
      </x:c>
      <x:c r="B10" s="16" t="n">
        <x:v>0.88</x:v>
      </x:c>
      <x:c r="C10" t="str">
        <x:v>Higher</x:v>
      </x:c>
      <x:c r="D10" t="str">
        <x:v>Resolved cases goal</x:v>
      </x:c>
    </x:row>
    <x:row r="13">
      <x:c r="A13" s="11" t="str">
        <x:v>WORKFLOW</x:v>
      </x:c>
      <x:c r="B13" s="11" t="str">
        <x:v>INSTRUCTIONS</x:v>
      </x:c>
    </x:row>
    <x:row r="14">
      <x:c r="A14" t="str">
        <x:v>1. Identify</x:v>
      </x:c>
      <x:c r="B14" t="str">
        <x:v>Review agent performance and flag missed KPI targets</x:v>
      </x:c>
    </x:row>
    <x:row r="15">
      <x:c r="A15" t="str">
        <x:v>2. Diagnose</x:v>
      </x:c>
      <x:c r="B15" t="str">
        <x:v>Document specific behaviors and probable root cause</x:v>
      </x:c>
    </x:row>
    <x:row r="16">
      <x:c r="A16" t="str">
        <x:v>3. Coach</x:v>
      </x:c>
      <x:c r="B16" t="str">
        <x:v>Agree on SMART actions with an owner and target</x:v>
      </x:c>
    </x:row>
    <x:row r="17">
      <x:c r="A17" t="str">
        <x:v>4. Follow up</x:v>
      </x:c>
      <x:c r="B17" t="str">
        <x:v>Review progress on days 7, 14, 21 and 30</x:v>
      </x:c>
    </x:row>
    <x:row r="18">
      <x:c r="A18" t="str">
        <x:v>5. Evaluate</x:v>
      </x:c>
      <x:c r="B18" t="str">
        <x:v>Compare baseline and final results against targets</x:v>
      </x:c>
    </x:row>
    <x:row r="19">
      <x:c r="A19" t="str">
        <x:v>6. Close</x:v>
      </x:c>
      <x:c r="B19" t="str">
        <x:v>Record achieved / extend plan / escalate appropriately</x:v>
      </x:c>
    </x:row>
    <x:row r="22">
      <x:c r="A22" t="str">
        <x:v>PORTFOLIO DEMONSTRATION — all people, dates and performance values are fictional.</x:v>
      </x:c>
    </x:row>
  </x:sheetData>
  <x:mergeCells>
    <x:mergeCell ref="A1:D2"/>
    <x:mergeCell ref="A3:D3"/>
    <x:mergeCell ref="A22:D22"/>
  </x:mergeCells>
  <x:pageMargins left="0.7" right="0.7" top="0.75" bottom="0.75" header="0.3" footer="0.3"/>
</x:worksheet>
</file>